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398098\Desktop\"/>
    </mc:Choice>
  </mc:AlternateContent>
  <bookViews>
    <workbookView xWindow="0" yWindow="0" windowWidth="23040" windowHeight="9396" tabRatio="706"/>
  </bookViews>
  <sheets>
    <sheet name="Worksheet" sheetId="1" r:id="rId1"/>
  </sheets>
  <definedNames>
    <definedName name="_xlnm._FilterDatabase" localSheetId="0" hidden="1">Worksheet!$A$1:$AG$1</definedName>
    <definedName name="_xlnm.Print_Area" localSheetId="0">Worksheet!$A$1:$AG$45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17" i="1" l="1"/>
  <c r="T17" i="1"/>
  <c r="U17" i="1" s="1"/>
  <c r="V19" i="1"/>
  <c r="V5" i="1"/>
  <c r="V13" i="1"/>
  <c r="V36" i="1"/>
  <c r="V37" i="1"/>
  <c r="V38" i="1"/>
  <c r="V14" i="1"/>
  <c r="V39" i="1"/>
  <c r="V6" i="1"/>
  <c r="V40" i="1"/>
  <c r="V4" i="1"/>
  <c r="V41" i="1"/>
  <c r="V15" i="1"/>
  <c r="V42" i="1"/>
  <c r="V7" i="1"/>
  <c r="V12" i="1"/>
  <c r="V17" i="1"/>
  <c r="V43" i="1"/>
  <c r="V28" i="1"/>
  <c r="V18" i="1"/>
  <c r="V20" i="1"/>
  <c r="V25" i="1"/>
  <c r="V11" i="1"/>
  <c r="V23" i="1"/>
  <c r="V9" i="1"/>
  <c r="V31" i="1"/>
  <c r="V32" i="1"/>
  <c r="V2" i="1"/>
  <c r="V22" i="1"/>
  <c r="V24" i="1"/>
  <c r="V21" i="1"/>
  <c r="V16" i="1"/>
  <c r="V29" i="1"/>
  <c r="V3" i="1"/>
  <c r="V26" i="1"/>
  <c r="V27" i="1"/>
  <c r="V8" i="1"/>
  <c r="V33" i="1"/>
  <c r="V34" i="1"/>
  <c r="V10" i="1"/>
  <c r="V35" i="1"/>
  <c r="V30" i="1"/>
  <c r="AF17" i="1" l="1"/>
  <c r="S40" i="1"/>
  <c r="T40" i="1"/>
  <c r="S4" i="1"/>
  <c r="T4" i="1"/>
  <c r="S41" i="1"/>
  <c r="T41" i="1"/>
  <c r="S15" i="1"/>
  <c r="T15" i="1"/>
  <c r="S42" i="1"/>
  <c r="T42" i="1"/>
  <c r="S7" i="1"/>
  <c r="T7" i="1"/>
  <c r="S12" i="1"/>
  <c r="T12" i="1"/>
  <c r="S43" i="1"/>
  <c r="T43" i="1"/>
  <c r="S32" i="1"/>
  <c r="T32" i="1"/>
  <c r="S30" i="1"/>
  <c r="T30" i="1"/>
  <c r="U30" i="1" s="1"/>
  <c r="U42" i="1" l="1"/>
  <c r="U12" i="1"/>
  <c r="T38" i="1" l="1"/>
  <c r="U38" i="1" s="1"/>
  <c r="T11" i="1"/>
  <c r="U11" i="1" s="1"/>
  <c r="AF11" i="1" s="1"/>
  <c r="S11" i="1"/>
  <c r="T18" i="1"/>
  <c r="U18" i="1" s="1"/>
  <c r="AF18" i="1" s="1"/>
  <c r="T20" i="1"/>
  <c r="U20" i="1" s="1"/>
  <c r="T25" i="1"/>
  <c r="U25" i="1" s="1"/>
  <c r="AF25" i="1" s="1"/>
  <c r="T23" i="1"/>
  <c r="U23" i="1" s="1"/>
  <c r="T9" i="1"/>
  <c r="U9" i="1" s="1"/>
  <c r="T31" i="1"/>
  <c r="U31" i="1" s="1"/>
  <c r="T2" i="1"/>
  <c r="U2" i="1" s="1"/>
  <c r="T22" i="1"/>
  <c r="U22" i="1" s="1"/>
  <c r="AF22" i="1" s="1"/>
  <c r="T24" i="1"/>
  <c r="U24" i="1" s="1"/>
  <c r="T21" i="1"/>
  <c r="U21" i="1" s="1"/>
  <c r="AF21" i="1" s="1"/>
  <c r="T16" i="1"/>
  <c r="U16" i="1" s="1"/>
  <c r="T29" i="1"/>
  <c r="U29" i="1" s="1"/>
  <c r="AF29" i="1" s="1"/>
  <c r="T3" i="1"/>
  <c r="U3" i="1" s="1"/>
  <c r="T26" i="1"/>
  <c r="U26" i="1" s="1"/>
  <c r="AF26" i="1" s="1"/>
  <c r="T27" i="1"/>
  <c r="U27" i="1" s="1"/>
  <c r="T8" i="1"/>
  <c r="U8" i="1" s="1"/>
  <c r="AF8" i="1" s="1"/>
  <c r="T33" i="1"/>
  <c r="U33" i="1" s="1"/>
  <c r="T34" i="1"/>
  <c r="U34" i="1" s="1"/>
  <c r="AF34" i="1" s="1"/>
  <c r="T10" i="1"/>
  <c r="U10" i="1" s="1"/>
  <c r="T35" i="1"/>
  <c r="U35" i="1" s="1"/>
  <c r="AF35" i="1" s="1"/>
  <c r="T19" i="1"/>
  <c r="U19" i="1" s="1"/>
  <c r="T5" i="1"/>
  <c r="U5" i="1" s="1"/>
  <c r="AF5" i="1" s="1"/>
  <c r="T13" i="1"/>
  <c r="U13" i="1" s="1"/>
  <c r="T36" i="1"/>
  <c r="U36" i="1" s="1"/>
  <c r="AF36" i="1" s="1"/>
  <c r="T37" i="1"/>
  <c r="U37" i="1" s="1"/>
  <c r="AF37" i="1" s="1"/>
  <c r="T14" i="1"/>
  <c r="U14" i="1" s="1"/>
  <c r="AF14" i="1" s="1"/>
  <c r="T39" i="1"/>
  <c r="U39" i="1" s="1"/>
  <c r="AF39" i="1" s="1"/>
  <c r="T6" i="1"/>
  <c r="U6" i="1" s="1"/>
  <c r="U7" i="1"/>
  <c r="U43" i="1"/>
  <c r="AF43" i="1" s="1"/>
  <c r="T28" i="1"/>
  <c r="U28" i="1" s="1"/>
  <c r="S18" i="1"/>
  <c r="S20" i="1"/>
  <c r="S25" i="1"/>
  <c r="S23" i="1"/>
  <c r="S9" i="1"/>
  <c r="S31" i="1"/>
  <c r="S2" i="1"/>
  <c r="S22" i="1"/>
  <c r="S24" i="1"/>
  <c r="S21" i="1"/>
  <c r="S16" i="1"/>
  <c r="S29" i="1"/>
  <c r="S3" i="1"/>
  <c r="S26" i="1"/>
  <c r="S27" i="1"/>
  <c r="S8" i="1"/>
  <c r="S33" i="1"/>
  <c r="S34" i="1"/>
  <c r="S10" i="1"/>
  <c r="S35" i="1"/>
  <c r="S19" i="1"/>
  <c r="S5" i="1"/>
  <c r="S13" i="1"/>
  <c r="S36" i="1"/>
  <c r="S37" i="1"/>
  <c r="S38" i="1"/>
  <c r="S14" i="1"/>
  <c r="S39" i="1"/>
  <c r="S6" i="1"/>
  <c r="S28" i="1"/>
  <c r="AF42" i="1"/>
  <c r="AF30" i="1"/>
  <c r="AF12" i="1"/>
  <c r="U32" i="1"/>
  <c r="U40" i="1"/>
  <c r="AF40" i="1" s="1"/>
  <c r="U41" i="1"/>
  <c r="AF41" i="1" s="1"/>
  <c r="U4" i="1"/>
  <c r="AF4" i="1" s="1"/>
  <c r="U15" i="1"/>
  <c r="AF15" i="1" s="1"/>
  <c r="AF6" i="1" l="1"/>
  <c r="AF28" i="1"/>
  <c r="AF13" i="1"/>
  <c r="AF10" i="1"/>
  <c r="AF27" i="1"/>
  <c r="AF2" i="1"/>
  <c r="AF23" i="1"/>
  <c r="AF32" i="1"/>
  <c r="AF7" i="1"/>
  <c r="AF19" i="1"/>
  <c r="AF33" i="1"/>
  <c r="AF3" i="1"/>
  <c r="AF31" i="1"/>
  <c r="AF38" i="1"/>
  <c r="AF9" i="1"/>
  <c r="AF16" i="1"/>
  <c r="AF20" i="1"/>
  <c r="AF24" i="1"/>
  <c r="AG30" i="1" l="1"/>
  <c r="AG17" i="1"/>
  <c r="AG16" i="1"/>
  <c r="AG18" i="1"/>
  <c r="AG20" i="1"/>
  <c r="AG10" i="1"/>
  <c r="AG35" i="1"/>
  <c r="AG4" i="1"/>
  <c r="AG6" i="1"/>
  <c r="AG21" i="1"/>
  <c r="AG41" i="1"/>
  <c r="AG40" i="1"/>
  <c r="AG43" i="1"/>
  <c r="AG39" i="1"/>
  <c r="AG3" i="1"/>
  <c r="AG31" i="1"/>
  <c r="AG27" i="1"/>
  <c r="AG13" i="1"/>
  <c r="AG28" i="1"/>
  <c r="AG8" i="1"/>
  <c r="AG36" i="1"/>
  <c r="AG15" i="1"/>
  <c r="AG37" i="1"/>
  <c r="AG12" i="1"/>
  <c r="AG23" i="1"/>
  <c r="AG11" i="1"/>
  <c r="AG38" i="1"/>
  <c r="AG32" i="1"/>
  <c r="AG42" i="1"/>
  <c r="AG25" i="1"/>
  <c r="AG2" i="1"/>
  <c r="AG29" i="1"/>
  <c r="AG33" i="1"/>
  <c r="AG19" i="1"/>
  <c r="AG14" i="1"/>
  <c r="AG7" i="1"/>
  <c r="AG24" i="1"/>
  <c r="AG9" i="1"/>
  <c r="AG22" i="1"/>
  <c r="AG26" i="1"/>
  <c r="AG34" i="1"/>
  <c r="AG5" i="1"/>
</calcChain>
</file>

<file path=xl/sharedStrings.xml><?xml version="1.0" encoding="utf-8"?>
<sst xmlns="http://schemas.openxmlformats.org/spreadsheetml/2006/main" count="81" uniqueCount="64">
  <si>
    <t>TEAM</t>
  </si>
  <si>
    <t>OUT</t>
  </si>
  <si>
    <t>BASE1</t>
  </si>
  <si>
    <t>BASE2</t>
  </si>
  <si>
    <t>BASE3</t>
  </si>
  <si>
    <t>BASE4</t>
  </si>
  <si>
    <t>BASE5</t>
  </si>
  <si>
    <t>TOTAL</t>
  </si>
  <si>
    <t>WALK</t>
  </si>
  <si>
    <t>BASES</t>
  </si>
  <si>
    <t>X</t>
  </si>
  <si>
    <t>PLACE</t>
  </si>
  <si>
    <t>POINTS</t>
  </si>
  <si>
    <t>KIT</t>
  </si>
  <si>
    <t>IN</t>
  </si>
  <si>
    <t>walk target time</t>
  </si>
  <si>
    <t>points per base</t>
  </si>
  <si>
    <t>time taken over the target time</t>
  </si>
  <si>
    <t>points deducted for each whole</t>
  </si>
  <si>
    <t>points for target time</t>
  </si>
  <si>
    <t>BASE6</t>
  </si>
  <si>
    <t>7th Malden</t>
  </si>
  <si>
    <t>5th Morden</t>
  </si>
  <si>
    <t>1st Malden A</t>
  </si>
  <si>
    <t>Chessington</t>
  </si>
  <si>
    <t>1st Hook A</t>
  </si>
  <si>
    <t>1st Richmond A</t>
  </si>
  <si>
    <t>1st Twickenham A</t>
  </si>
  <si>
    <t>23rd Wimbledon</t>
  </si>
  <si>
    <t>St Mary Barnes A</t>
  </si>
  <si>
    <t>13th Wimbledon A</t>
  </si>
  <si>
    <t>1st Malden B</t>
  </si>
  <si>
    <t>3rd Hampton</t>
  </si>
  <si>
    <t>1st Richmond B</t>
  </si>
  <si>
    <t>1st Twickenham B</t>
  </si>
  <si>
    <t>Petersham &amp; Ham A</t>
  </si>
  <si>
    <t>1st Tolworth A</t>
  </si>
  <si>
    <t>Leander A</t>
  </si>
  <si>
    <t>8th Purley A</t>
  </si>
  <si>
    <t>3rd Hampton Hill B</t>
  </si>
  <si>
    <t>3rd Hampton Hill A</t>
  </si>
  <si>
    <t>St Mary Barnes B</t>
  </si>
  <si>
    <t>7th Purley A</t>
  </si>
  <si>
    <t>Petersham &amp; Ham B</t>
  </si>
  <si>
    <t>1st Hook B</t>
  </si>
  <si>
    <t>8th Purley B</t>
  </si>
  <si>
    <t>Leander B</t>
  </si>
  <si>
    <t>3rd Hampton Hill C</t>
  </si>
  <si>
    <t>7th Teddington A</t>
  </si>
  <si>
    <t>2nd Mortlake A</t>
  </si>
  <si>
    <t>7th Purley B</t>
  </si>
  <si>
    <t>28th Croydon</t>
  </si>
  <si>
    <t>1st Hook C</t>
  </si>
  <si>
    <t>1st Tolworth B</t>
  </si>
  <si>
    <t>2nd Mortlake B</t>
  </si>
  <si>
    <t>8th Twickenham</t>
  </si>
  <si>
    <t>10th Croydon</t>
  </si>
  <si>
    <t>1st Tolworth C</t>
  </si>
  <si>
    <t>BASE7</t>
  </si>
  <si>
    <t>1st Purley B</t>
  </si>
  <si>
    <t>5th Selsdon &amp; Addington</t>
  </si>
  <si>
    <t>Ham</t>
  </si>
  <si>
    <t>1st Purley A</t>
  </si>
  <si>
    <t>2nd Whitton Animals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</si>
</sst>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h]:mm"/>
  </numFmts>
  <fonts count="6" x14ac:knownFonts="1">
    <font>
      <sz val="10"/>
      <name val="Arial Narrow"/>
      <family val="2"/>
    </font>
    <font>
      <b/>
      <sz val="10"/>
      <name val="Arial Narrow"/>
      <family val="2"/>
    </font>
    <font>
      <sz val="8"/>
      <name val="Verdana"/>
    </font>
    <font>
      <sz val="10"/>
      <color rgb="FF000000"/>
      <name val="Calibri"/>
      <family val="2"/>
    </font>
    <font>
      <u/>
      <sz val="10"/>
      <color theme="10"/>
      <name val="Arial Narrow"/>
      <family val="2"/>
    </font>
    <font>
      <u/>
      <sz val="10"/>
      <color theme="1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0" fillId="0" borderId="1" xfId="0" applyBorder="1" applyProtection="1">
      <alignment vertical="center"/>
    </xf>
    <xf numFmtId="0" fontId="0" fillId="0" borderId="0" xfId="0" applyBorder="1" applyProtection="1">
      <alignment vertical="center"/>
    </xf>
    <xf numFmtId="20" fontId="0" fillId="0" borderId="0" xfId="0" applyNumberFormat="1" applyBorder="1" applyProtection="1">
      <alignment vertical="center"/>
    </xf>
    <xf numFmtId="0" fontId="0" fillId="0" borderId="2" xfId="0" applyBorder="1" applyProtection="1">
      <alignment vertical="center"/>
    </xf>
    <xf numFmtId="164" fontId="0" fillId="0" borderId="0" xfId="0" applyNumberFormat="1" applyFont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/>
    </xf>
    <xf numFmtId="1" fontId="0" fillId="0" borderId="0" xfId="0" applyNumberFormat="1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Font="1" applyBorder="1" applyProtection="1">
      <alignment vertical="center"/>
    </xf>
    <xf numFmtId="0" fontId="0" fillId="0" borderId="0" xfId="0" applyBorder="1" applyAlignment="1" applyProtection="1">
      <alignment horizontal="right" vertical="center"/>
    </xf>
    <xf numFmtId="164" fontId="0" fillId="0" borderId="0" xfId="0" applyNumberFormat="1" applyBorder="1" applyProtection="1">
      <alignment vertical="center"/>
    </xf>
    <xf numFmtId="0" fontId="0" fillId="0" borderId="0" xfId="0" applyNumberFormat="1" applyBorder="1" applyProtection="1">
      <alignment vertical="center"/>
    </xf>
    <xf numFmtId="0" fontId="0" fillId="0" borderId="3" xfId="0" applyBorder="1" applyAlignment="1" applyProtection="1">
      <alignment horizontal="right" vertical="center"/>
      <protection locked="0"/>
    </xf>
    <xf numFmtId="164" fontId="0" fillId="0" borderId="3" xfId="0" applyNumberFormat="1" applyBorder="1" applyAlignment="1" applyProtection="1">
      <alignment horizontal="right" vertical="center"/>
      <protection locked="0"/>
    </xf>
    <xf numFmtId="0" fontId="0" fillId="0" borderId="0" xfId="0" applyBorder="1" applyAlignment="1" applyProtection="1">
      <alignment horizontal="left" vertical="center"/>
    </xf>
    <xf numFmtId="0" fontId="1" fillId="0" borderId="4" xfId="0" applyFont="1" applyBorder="1" applyAlignment="1" applyProtection="1">
      <alignment horizontal="center" vertical="center"/>
    </xf>
    <xf numFmtId="164" fontId="1" fillId="0" borderId="4" xfId="0" applyNumberFormat="1" applyFont="1" applyBorder="1" applyAlignment="1" applyProtection="1">
      <alignment horizontal="center" vertical="center"/>
    </xf>
    <xf numFmtId="0" fontId="1" fillId="0" borderId="4" xfId="0" applyNumberFormat="1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164" fontId="0" fillId="0" borderId="3" xfId="0" applyNumberFormat="1" applyBorder="1" applyAlignment="1" applyProtection="1">
      <alignment horizontal="left" vertical="center"/>
      <protection locked="0"/>
    </xf>
    <xf numFmtId="0" fontId="0" fillId="0" borderId="3" xfId="0" applyBorder="1" applyProtection="1">
      <alignment vertical="center"/>
    </xf>
    <xf numFmtId="0" fontId="0" fillId="0" borderId="0" xfId="0" applyBorder="1" applyAlignment="1" applyProtection="1">
      <alignment horizontal="right" vertical="center"/>
      <protection locked="0"/>
    </xf>
    <xf numFmtId="20" fontId="0" fillId="0" borderId="6" xfId="0" applyNumberFormat="1" applyBorder="1" applyAlignment="1" applyProtection="1">
      <alignment horizontal="center" vertical="center"/>
      <protection locked="0"/>
    </xf>
    <xf numFmtId="0" fontId="0" fillId="0" borderId="6" xfId="0" applyFont="1" applyBorder="1" applyAlignment="1" applyProtection="1">
      <alignment horizontal="center" vertical="center"/>
    </xf>
    <xf numFmtId="1" fontId="0" fillId="0" borderId="6" xfId="0" applyNumberFormat="1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6" xfId="0" applyBorder="1" applyProtection="1">
      <alignment vertical="center"/>
      <protection locked="0"/>
    </xf>
    <xf numFmtId="164" fontId="0" fillId="0" borderId="6" xfId="0" applyNumberFormat="1" applyFont="1" applyBorder="1" applyAlignment="1" applyProtection="1">
      <alignment horizontal="center" vertical="center"/>
    </xf>
    <xf numFmtId="20" fontId="0" fillId="0" borderId="6" xfId="0" applyNumberFormat="1" applyFill="1" applyBorder="1" applyAlignment="1" applyProtection="1">
      <alignment horizontal="center" vertical="center"/>
      <protection locked="0"/>
    </xf>
    <xf numFmtId="20" fontId="0" fillId="0" borderId="7" xfId="0" applyNumberFormat="1" applyBorder="1" applyAlignment="1" applyProtection="1">
      <alignment horizontal="center" vertical="center"/>
      <protection locked="0"/>
    </xf>
    <xf numFmtId="20" fontId="0" fillId="0" borderId="8" xfId="0" applyNumberFormat="1" applyBorder="1" applyAlignment="1" applyProtection="1">
      <alignment horizontal="center" vertical="center"/>
      <protection locked="0"/>
    </xf>
    <xf numFmtId="20" fontId="0" fillId="0" borderId="9" xfId="0" applyNumberFormat="1" applyBorder="1" applyAlignment="1" applyProtection="1">
      <alignment horizontal="center" vertical="center"/>
      <protection locked="0"/>
    </xf>
    <xf numFmtId="20" fontId="0" fillId="0" borderId="10" xfId="0" applyNumberFormat="1" applyBorder="1" applyAlignment="1" applyProtection="1">
      <alignment horizontal="center" vertical="center"/>
      <protection locked="0"/>
    </xf>
    <xf numFmtId="20" fontId="0" fillId="0" borderId="11" xfId="0" applyNumberForma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20" fontId="0" fillId="0" borderId="17" xfId="0" applyNumberFormat="1" applyBorder="1" applyAlignment="1" applyProtection="1">
      <alignment horizontal="center" vertical="center"/>
      <protection locked="0"/>
    </xf>
    <xf numFmtId="20" fontId="0" fillId="2" borderId="6" xfId="0" applyNumberFormat="1" applyFill="1" applyBorder="1" applyAlignment="1" applyProtection="1">
      <alignment horizontal="center" vertical="center"/>
      <protection locked="0"/>
    </xf>
    <xf numFmtId="20" fontId="0" fillId="3" borderId="6" xfId="0" applyNumberFormat="1" applyFill="1" applyBorder="1" applyAlignment="1" applyProtection="1">
      <alignment horizontal="center" vertical="center"/>
      <protection locked="0"/>
    </xf>
    <xf numFmtId="20" fontId="0" fillId="0" borderId="0" xfId="0" applyNumberForma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Protection="1">
      <alignment vertical="center"/>
      <protection locked="0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20" fontId="0" fillId="0" borderId="9" xfId="0" applyNumberFormat="1" applyFill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</xf>
    <xf numFmtId="0" fontId="1" fillId="0" borderId="15" xfId="0" applyFont="1" applyBorder="1" applyAlignment="1" applyProtection="1">
      <alignment horizontal="center" vertical="center"/>
    </xf>
    <xf numFmtId="0" fontId="1" fillId="0" borderId="16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8">
    <dxf>
      <fill>
        <patternFill>
          <bgColor indexed="22"/>
        </patternFill>
      </fill>
    </dxf>
    <dxf>
      <fill>
        <patternFill>
          <bgColor indexed="22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22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22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2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46"/>
  <sheetViews>
    <sheetView showGridLines="0" tabSelected="1" zoomScaleNormal="100" zoomScalePageLayoutView="115" workbookViewId="0">
      <pane ySplit="1" topLeftCell="A2" activePane="bottomLeft" state="frozen"/>
      <selection pane="bottomLeft" activeCell="AI8" sqref="AI8"/>
    </sheetView>
  </sheetViews>
  <sheetFormatPr defaultColWidth="9" defaultRowHeight="13.8" x14ac:dyDescent="0.3"/>
  <cols>
    <col min="1" max="1" width="4.375" style="3" bestFit="1" customWidth="1"/>
    <col min="2" max="2" width="24" style="10" bestFit="1" customWidth="1"/>
    <col min="3" max="3" width="5.625" style="9" customWidth="1"/>
    <col min="4" max="18" width="5.625" style="3" customWidth="1"/>
    <col min="19" max="20" width="6.875" style="12" customWidth="1"/>
    <col min="21" max="21" width="6.875" style="3" customWidth="1"/>
    <col min="22" max="22" width="6.875" style="13" customWidth="1"/>
    <col min="23" max="30" width="3.875" style="9" customWidth="1"/>
    <col min="31" max="31" width="2" style="3" customWidth="1"/>
    <col min="32" max="33" width="6.875" style="3" customWidth="1"/>
    <col min="34" max="16384" width="9" style="3"/>
  </cols>
  <sheetData>
    <row r="1" spans="1:33" s="1" customFormat="1" ht="14.4" thickBot="1" x14ac:dyDescent="0.35">
      <c r="A1" s="49" t="s">
        <v>0</v>
      </c>
      <c r="B1" s="50"/>
      <c r="C1" s="17" t="s">
        <v>1</v>
      </c>
      <c r="D1" s="50" t="s">
        <v>2</v>
      </c>
      <c r="E1" s="50"/>
      <c r="F1" s="50" t="s">
        <v>3</v>
      </c>
      <c r="G1" s="50"/>
      <c r="H1" s="50" t="s">
        <v>4</v>
      </c>
      <c r="I1" s="50"/>
      <c r="J1" s="50" t="s">
        <v>5</v>
      </c>
      <c r="K1" s="50"/>
      <c r="L1" s="50" t="s">
        <v>6</v>
      </c>
      <c r="M1" s="50"/>
      <c r="N1" s="47" t="s">
        <v>20</v>
      </c>
      <c r="O1" s="48"/>
      <c r="P1" s="47" t="s">
        <v>58</v>
      </c>
      <c r="Q1" s="48"/>
      <c r="R1" s="17" t="s">
        <v>14</v>
      </c>
      <c r="S1" s="18" t="s">
        <v>7</v>
      </c>
      <c r="T1" s="18" t="s">
        <v>8</v>
      </c>
      <c r="U1" s="17" t="s">
        <v>12</v>
      </c>
      <c r="V1" s="19" t="s">
        <v>9</v>
      </c>
      <c r="W1" s="17" t="s">
        <v>13</v>
      </c>
      <c r="X1" s="17">
        <v>1</v>
      </c>
      <c r="Y1" s="17">
        <v>2</v>
      </c>
      <c r="Z1" s="17">
        <v>3</v>
      </c>
      <c r="AA1" s="17">
        <v>4</v>
      </c>
      <c r="AB1" s="17">
        <v>5</v>
      </c>
      <c r="AC1" s="17">
        <v>6</v>
      </c>
      <c r="AD1" s="17" t="s">
        <v>14</v>
      </c>
      <c r="AE1" s="17" t="s">
        <v>10</v>
      </c>
      <c r="AF1" s="17" t="s">
        <v>7</v>
      </c>
      <c r="AG1" s="20" t="s">
        <v>11</v>
      </c>
    </row>
    <row r="2" spans="1:33" ht="14.4" thickBot="1" x14ac:dyDescent="0.35">
      <c r="A2" s="5">
        <v>12</v>
      </c>
      <c r="B2" s="36" t="s">
        <v>30</v>
      </c>
      <c r="C2" s="24">
        <v>0.77083333333333337</v>
      </c>
      <c r="D2" s="24">
        <v>0.78055555555555556</v>
      </c>
      <c r="E2" s="24">
        <v>0.78888888888888886</v>
      </c>
      <c r="F2" s="24">
        <v>0.81388888888888899</v>
      </c>
      <c r="G2" s="24">
        <v>0.82291666666666663</v>
      </c>
      <c r="H2" s="24">
        <v>0.83750000000000002</v>
      </c>
      <c r="I2" s="24">
        <v>0.84652777777777777</v>
      </c>
      <c r="J2" s="24">
        <v>0.85486111111111107</v>
      </c>
      <c r="K2" s="24">
        <v>0.86111111111111116</v>
      </c>
      <c r="L2" s="24">
        <v>0.88888888888888884</v>
      </c>
      <c r="M2" s="24">
        <v>0.90138888888888891</v>
      </c>
      <c r="N2" s="24">
        <v>0.9159722222222223</v>
      </c>
      <c r="O2" s="24">
        <v>0.92638888888888893</v>
      </c>
      <c r="P2" s="24">
        <v>0.93125000000000002</v>
      </c>
      <c r="Q2" s="24">
        <v>0.93125000000000002</v>
      </c>
      <c r="R2" s="24">
        <v>0.94374999999999998</v>
      </c>
      <c r="S2" s="29">
        <f t="shared" ref="S2:S29" si="0">IF(COUNT(C2,R2)=2,MOD(1+R2-C2,1),"")</f>
        <v>0.17291666666666661</v>
      </c>
      <c r="T2" s="29">
        <f t="shared" ref="T2:T29" si="1">IF(COUNT(C2:R2)=COLUMN(R2)-COLUMN(C2)+1,MOD(1+D2-C2+F2-E2+H2-G2+J2-I2+L2-K2+N2-M2+R2-O2,1),"")</f>
        <v>0.11736111111111125</v>
      </c>
      <c r="U2" s="25">
        <f t="shared" ref="U2:U43" si="2">IF(ISNUMBER(T2),IF(ROUND(T2*24*60,0)&lt;=ROUND($C$45*24*60,0),$G$45,MAX(0,$G$45-FLOOR((ROUND(T2*24*60,0)-ROUND($C$45*24*60,0))/ROUND($U$45*24*60,0),1)*$L$45)),0)</f>
        <v>200</v>
      </c>
      <c r="V2" s="26">
        <f>COUNT(D2,F2,H2,J2,L2,N2,P2,#REF!,#REF!)*$AB$45</f>
        <v>175</v>
      </c>
      <c r="W2" s="27">
        <v>6</v>
      </c>
      <c r="X2" s="27">
        <v>10</v>
      </c>
      <c r="Y2" s="27">
        <v>6</v>
      </c>
      <c r="Z2" s="27">
        <v>7</v>
      </c>
      <c r="AA2" s="27">
        <v>21</v>
      </c>
      <c r="AB2" s="27">
        <v>9</v>
      </c>
      <c r="AC2" s="27">
        <v>10</v>
      </c>
      <c r="AD2" s="27"/>
      <c r="AE2" s="28"/>
      <c r="AF2" s="25">
        <f t="shared" ref="AF2:AF29" si="3">IF(ISBLANK(AE2),SUM(U2:AD2),"")</f>
        <v>444</v>
      </c>
      <c r="AG2" s="25" t="str">
        <f t="shared" ref="AG2:AG43" si="4">IF(ISBLANK(AE2),IF(COUNTIF(AF:AF,AF2)&gt;1,"=","")&amp;RANK(AF2,AF:AF)&amp;IF(AND(MOD(RANK(AF2,AF:AF),100)&gt;=11,MOD(RANK(AF2,AF:AF),100)&lt;=13),"th",CHOOSE(MOD(RANK(AF2,AF:AF),10)+1,"th","st","nd","rd","th","th","th","th","th","th")),"")</f>
        <v>1st</v>
      </c>
    </row>
    <row r="3" spans="1:33" ht="14.4" thickBot="1" x14ac:dyDescent="0.35">
      <c r="A3" s="2">
        <v>18</v>
      </c>
      <c r="B3" s="37" t="s">
        <v>34</v>
      </c>
      <c r="C3" s="24">
        <v>0.79166666666666663</v>
      </c>
      <c r="D3" s="24">
        <v>0.80625000000000002</v>
      </c>
      <c r="E3" s="24">
        <v>0.8125</v>
      </c>
      <c r="F3" s="33">
        <v>0.83611111111111114</v>
      </c>
      <c r="G3" s="33">
        <v>0.84236111111111101</v>
      </c>
      <c r="H3" s="24">
        <v>0.85277777777777775</v>
      </c>
      <c r="I3" s="24">
        <v>0.85833333333333339</v>
      </c>
      <c r="J3" s="24">
        <v>0.87291666666666667</v>
      </c>
      <c r="K3" s="24">
        <v>0.87708333333333333</v>
      </c>
      <c r="L3" s="24">
        <v>0.89722222222222225</v>
      </c>
      <c r="M3" s="24">
        <v>0.90972222222222221</v>
      </c>
      <c r="N3" s="24">
        <v>0.92708333333333337</v>
      </c>
      <c r="O3" s="24">
        <v>0.93333333333333324</v>
      </c>
      <c r="P3" s="24">
        <v>0.93819444444444444</v>
      </c>
      <c r="Q3" s="24">
        <v>0.93819444444444444</v>
      </c>
      <c r="R3" s="24">
        <v>0.95277777777777783</v>
      </c>
      <c r="S3" s="29">
        <f t="shared" si="0"/>
        <v>0.16111111111111143</v>
      </c>
      <c r="T3" s="29">
        <f t="shared" si="1"/>
        <v>0.12013888888888991</v>
      </c>
      <c r="U3" s="25">
        <f t="shared" si="2"/>
        <v>200</v>
      </c>
      <c r="V3" s="26">
        <f>COUNT(D3,F3,H3,J3,L3,N3,P3,#REF!,#REF!)*$AB$45</f>
        <v>175</v>
      </c>
      <c r="W3" s="27">
        <v>6</v>
      </c>
      <c r="X3" s="27">
        <v>6</v>
      </c>
      <c r="Y3" s="27">
        <v>8</v>
      </c>
      <c r="Z3" s="27">
        <v>7</v>
      </c>
      <c r="AA3" s="27">
        <v>19</v>
      </c>
      <c r="AB3" s="27">
        <v>10</v>
      </c>
      <c r="AC3" s="27">
        <v>10</v>
      </c>
      <c r="AD3" s="27"/>
      <c r="AE3" s="28"/>
      <c r="AF3" s="25">
        <f t="shared" si="3"/>
        <v>441</v>
      </c>
      <c r="AG3" s="25" t="str">
        <f t="shared" si="4"/>
        <v>2nd</v>
      </c>
    </row>
    <row r="4" spans="1:33" ht="14.4" thickBot="1" x14ac:dyDescent="0.35">
      <c r="A4" s="2">
        <v>36</v>
      </c>
      <c r="B4" s="37" t="s">
        <v>52</v>
      </c>
      <c r="C4" s="24">
        <v>0.86805555555555547</v>
      </c>
      <c r="D4" s="24">
        <v>0.87916666666666676</v>
      </c>
      <c r="E4" s="31">
        <v>0.8847222222222223</v>
      </c>
      <c r="F4" s="24">
        <v>0.90694444444444444</v>
      </c>
      <c r="G4" s="24">
        <v>0.91666666666666663</v>
      </c>
      <c r="H4" s="32">
        <v>0.9291666666666667</v>
      </c>
      <c r="I4" s="24">
        <v>0.94374999999999998</v>
      </c>
      <c r="J4" s="30">
        <v>0.95208333333333339</v>
      </c>
      <c r="K4" s="30">
        <v>0.95833333333333337</v>
      </c>
      <c r="L4" s="24">
        <v>0.97777777777777775</v>
      </c>
      <c r="M4" s="24">
        <v>0.98333333333333339</v>
      </c>
      <c r="N4" s="24">
        <v>0.99930555555555556</v>
      </c>
      <c r="O4" s="24">
        <v>6.9444444444444441E-3</v>
      </c>
      <c r="P4" s="24">
        <v>1.3194444444444444E-2</v>
      </c>
      <c r="Q4" s="24">
        <v>1.3888888888888888E-2</v>
      </c>
      <c r="R4" s="24">
        <v>2.0833333333333332E-2</v>
      </c>
      <c r="S4" s="29">
        <f t="shared" si="0"/>
        <v>0.15277777777777779</v>
      </c>
      <c r="T4" s="29">
        <f t="shared" si="1"/>
        <v>0.10347222222222241</v>
      </c>
      <c r="U4" s="25">
        <f t="shared" si="2"/>
        <v>200</v>
      </c>
      <c r="V4" s="26">
        <f>COUNT(D4,F4,H4,J4,L4,N4,P4,#REF!,#REF!)*$AB$45</f>
        <v>175</v>
      </c>
      <c r="W4" s="27">
        <v>6</v>
      </c>
      <c r="X4" s="27">
        <v>8</v>
      </c>
      <c r="Y4" s="27">
        <v>5</v>
      </c>
      <c r="Z4" s="27">
        <v>5</v>
      </c>
      <c r="AA4" s="27">
        <v>21</v>
      </c>
      <c r="AB4" s="27">
        <v>10</v>
      </c>
      <c r="AC4" s="27">
        <v>10</v>
      </c>
      <c r="AD4" s="27"/>
      <c r="AE4" s="28"/>
      <c r="AF4" s="25">
        <f t="shared" si="3"/>
        <v>440</v>
      </c>
      <c r="AG4" s="25" t="str">
        <f t="shared" si="4"/>
        <v>3rd</v>
      </c>
    </row>
    <row r="5" spans="1:33" ht="14.4" thickBot="1" x14ac:dyDescent="0.35">
      <c r="A5" s="2">
        <v>27</v>
      </c>
      <c r="B5" s="37" t="s">
        <v>43</v>
      </c>
      <c r="C5" s="24">
        <v>0.83680555555555547</v>
      </c>
      <c r="D5" s="24">
        <v>0.85</v>
      </c>
      <c r="E5" s="24">
        <v>0.85416666666666663</v>
      </c>
      <c r="F5" s="34">
        <v>0.87083333333333324</v>
      </c>
      <c r="G5" s="34">
        <v>0.87986111111111109</v>
      </c>
      <c r="H5" s="24">
        <v>0.8930555555555556</v>
      </c>
      <c r="I5" s="24">
        <v>0.90347222222222223</v>
      </c>
      <c r="J5" s="24">
        <v>0.9145833333333333</v>
      </c>
      <c r="K5" s="24">
        <v>0.91805555555555562</v>
      </c>
      <c r="L5" s="24">
        <v>0.95694444444444438</v>
      </c>
      <c r="M5" s="24">
        <v>0.96805555555555556</v>
      </c>
      <c r="N5" s="24">
        <v>0.98263888888888884</v>
      </c>
      <c r="O5" s="24">
        <v>0.99652777777777779</v>
      </c>
      <c r="P5" s="24">
        <v>1.3888888888888889E-3</v>
      </c>
      <c r="Q5" s="24">
        <v>2.0833333333333333E-3</v>
      </c>
      <c r="R5" s="24">
        <v>1.1111111111111112E-2</v>
      </c>
      <c r="S5" s="29">
        <f t="shared" si="0"/>
        <v>0.1743055555555556</v>
      </c>
      <c r="T5" s="29">
        <f t="shared" si="1"/>
        <v>0.12222222222222257</v>
      </c>
      <c r="U5" s="25">
        <f t="shared" si="2"/>
        <v>200</v>
      </c>
      <c r="V5" s="26">
        <f>COUNT(D5,F5,H5,J5,L5,N5,P5,#REF!,#REF!)*$AB$45</f>
        <v>175</v>
      </c>
      <c r="W5" s="27">
        <v>5</v>
      </c>
      <c r="X5" s="27">
        <v>5</v>
      </c>
      <c r="Y5" s="27">
        <v>6</v>
      </c>
      <c r="Z5" s="27">
        <v>5</v>
      </c>
      <c r="AA5" s="27">
        <v>21</v>
      </c>
      <c r="AB5" s="27">
        <v>10</v>
      </c>
      <c r="AC5" s="27">
        <v>10</v>
      </c>
      <c r="AD5" s="27"/>
      <c r="AE5" s="28"/>
      <c r="AF5" s="25">
        <f t="shared" si="3"/>
        <v>437</v>
      </c>
      <c r="AG5" s="25" t="str">
        <f t="shared" si="4"/>
        <v>4th</v>
      </c>
    </row>
    <row r="6" spans="1:33" ht="14.4" thickBot="1" x14ac:dyDescent="0.35">
      <c r="A6" s="2">
        <v>34</v>
      </c>
      <c r="B6" s="37" t="s">
        <v>50</v>
      </c>
      <c r="C6" s="24">
        <v>0.85625000000000007</v>
      </c>
      <c r="D6" s="24">
        <v>0.86944444444444446</v>
      </c>
      <c r="E6" s="24">
        <v>0.87569444444444444</v>
      </c>
      <c r="F6" s="24">
        <v>0.8965277777777777</v>
      </c>
      <c r="G6" s="24">
        <v>0.90625</v>
      </c>
      <c r="H6" s="24">
        <v>0.91805555555555562</v>
      </c>
      <c r="I6" s="24">
        <v>0.92499999999999993</v>
      </c>
      <c r="J6" s="24">
        <v>0.93333333333333324</v>
      </c>
      <c r="K6" s="24">
        <v>0.93819444444444444</v>
      </c>
      <c r="L6" s="24">
        <v>0.95833333333333337</v>
      </c>
      <c r="M6" s="24">
        <v>0.97291666666666676</v>
      </c>
      <c r="N6" s="24">
        <v>0.9902777777777777</v>
      </c>
      <c r="O6" s="24">
        <v>5.5555555555555558E-3</v>
      </c>
      <c r="P6" s="24">
        <v>1.1805555555555555E-2</v>
      </c>
      <c r="Q6" s="24">
        <v>1.2499999999999999E-2</v>
      </c>
      <c r="R6" s="24">
        <v>2.013888888888889E-2</v>
      </c>
      <c r="S6" s="29">
        <f t="shared" si="0"/>
        <v>0.16388888888888886</v>
      </c>
      <c r="T6" s="29">
        <f t="shared" si="1"/>
        <v>0.10624999999999929</v>
      </c>
      <c r="U6" s="25">
        <f t="shared" si="2"/>
        <v>200</v>
      </c>
      <c r="V6" s="26">
        <f>COUNT(D6,F6,H6,J6,L6,N6,P6,#REF!,#REF!)*$AB$45</f>
        <v>175</v>
      </c>
      <c r="W6" s="27">
        <v>6</v>
      </c>
      <c r="X6" s="27">
        <v>8</v>
      </c>
      <c r="Y6" s="27">
        <v>6</v>
      </c>
      <c r="Z6" s="27">
        <v>3</v>
      </c>
      <c r="AA6" s="27">
        <v>17</v>
      </c>
      <c r="AB6" s="27">
        <v>10</v>
      </c>
      <c r="AC6" s="27">
        <v>10</v>
      </c>
      <c r="AD6" s="27"/>
      <c r="AE6" s="28"/>
      <c r="AF6" s="25">
        <f t="shared" si="3"/>
        <v>435</v>
      </c>
      <c r="AG6" s="25" t="str">
        <f t="shared" si="4"/>
        <v>=5th</v>
      </c>
    </row>
    <row r="7" spans="1:33" ht="14.4" thickBot="1" x14ac:dyDescent="0.35">
      <c r="A7" s="2">
        <v>40</v>
      </c>
      <c r="B7" s="37" t="s">
        <v>63</v>
      </c>
      <c r="C7" s="24">
        <v>0.87847222222222221</v>
      </c>
      <c r="D7" s="24">
        <v>0.89027777777777783</v>
      </c>
      <c r="E7" s="24">
        <v>0.8965277777777777</v>
      </c>
      <c r="F7" s="24">
        <v>0.92013888888888884</v>
      </c>
      <c r="G7" s="24">
        <v>0.92569444444444438</v>
      </c>
      <c r="H7" s="24">
        <v>0.93611111111111101</v>
      </c>
      <c r="I7" s="24">
        <v>0.9506944444444444</v>
      </c>
      <c r="J7" s="24">
        <v>0.95694444444444438</v>
      </c>
      <c r="K7" s="24">
        <v>0.96180555555555547</v>
      </c>
      <c r="L7" s="24">
        <v>0.97986111111111107</v>
      </c>
      <c r="M7" s="24">
        <v>0.98888888888888893</v>
      </c>
      <c r="N7" s="24">
        <v>0.99722222222222223</v>
      </c>
      <c r="O7" s="24">
        <v>9.7222222222222224E-3</v>
      </c>
      <c r="P7" s="24">
        <v>1.3888888888888888E-2</v>
      </c>
      <c r="Q7" s="24">
        <v>1.3888888888888888E-2</v>
      </c>
      <c r="R7" s="30">
        <v>2.013888888888889E-2</v>
      </c>
      <c r="S7" s="29">
        <f t="shared" si="0"/>
        <v>0.14166666666666672</v>
      </c>
      <c r="T7" s="29">
        <f t="shared" si="1"/>
        <v>8.8888888888889239E-2</v>
      </c>
      <c r="U7" s="25">
        <f t="shared" si="2"/>
        <v>200</v>
      </c>
      <c r="V7" s="26">
        <f>COUNT(D7,F7,H7,J7,L7,N7,P7,#REF!,#REF!)*$AB$45</f>
        <v>175</v>
      </c>
      <c r="W7" s="27">
        <v>6</v>
      </c>
      <c r="X7" s="27">
        <v>7</v>
      </c>
      <c r="Y7" s="27">
        <v>5</v>
      </c>
      <c r="Z7" s="27">
        <v>5</v>
      </c>
      <c r="AA7" s="27">
        <v>17</v>
      </c>
      <c r="AB7" s="27">
        <v>10</v>
      </c>
      <c r="AC7" s="27">
        <v>10</v>
      </c>
      <c r="AD7" s="27"/>
      <c r="AE7" s="28"/>
      <c r="AF7" s="25">
        <f t="shared" si="3"/>
        <v>435</v>
      </c>
      <c r="AG7" s="25" t="str">
        <f t="shared" si="4"/>
        <v>=5th</v>
      </c>
    </row>
    <row r="8" spans="1:33" ht="14.4" thickBot="1" x14ac:dyDescent="0.35">
      <c r="A8" s="2">
        <v>21</v>
      </c>
      <c r="B8" s="37" t="s">
        <v>37</v>
      </c>
      <c r="C8" s="24">
        <v>0.82430555555555562</v>
      </c>
      <c r="D8" s="24">
        <v>0.83888888888888891</v>
      </c>
      <c r="E8" s="24">
        <v>0.84236111111111101</v>
      </c>
      <c r="F8" s="24">
        <v>0.875</v>
      </c>
      <c r="G8" s="24">
        <v>0.88541666666666663</v>
      </c>
      <c r="H8" s="24">
        <v>0.90972222222222221</v>
      </c>
      <c r="I8" s="24">
        <v>0.91527777777777775</v>
      </c>
      <c r="J8" s="24">
        <v>0.92499999999999993</v>
      </c>
      <c r="K8" s="24">
        <v>0.92847222222222225</v>
      </c>
      <c r="L8" s="24">
        <v>0.9555555555555556</v>
      </c>
      <c r="M8" s="24">
        <v>0.96458333333333324</v>
      </c>
      <c r="N8" s="24">
        <v>0.97499999999999998</v>
      </c>
      <c r="O8" s="24">
        <v>0.98125000000000007</v>
      </c>
      <c r="P8" s="24">
        <v>0.9868055555555556</v>
      </c>
      <c r="Q8" s="24">
        <v>0.9868055555555556</v>
      </c>
      <c r="R8" s="24">
        <v>0.99652777777777779</v>
      </c>
      <c r="S8" s="29">
        <f t="shared" si="0"/>
        <v>0.17222222222222205</v>
      </c>
      <c r="T8" s="29">
        <f t="shared" si="1"/>
        <v>0.1340277777777783</v>
      </c>
      <c r="U8" s="25">
        <f t="shared" si="2"/>
        <v>200</v>
      </c>
      <c r="V8" s="26">
        <f>COUNT(D8,F8,H8,J8,L8,N8,P8,#REF!,#REF!)*$AB$45</f>
        <v>175</v>
      </c>
      <c r="W8" s="27">
        <v>6</v>
      </c>
      <c r="X8" s="27">
        <v>8</v>
      </c>
      <c r="Y8" s="27">
        <v>6</v>
      </c>
      <c r="Z8" s="27">
        <v>8</v>
      </c>
      <c r="AA8" s="27">
        <v>20</v>
      </c>
      <c r="AB8" s="27">
        <v>6</v>
      </c>
      <c r="AC8" s="27">
        <v>5</v>
      </c>
      <c r="AD8" s="27"/>
      <c r="AE8" s="28"/>
      <c r="AF8" s="25">
        <f t="shared" si="3"/>
        <v>434</v>
      </c>
      <c r="AG8" s="25" t="str">
        <f t="shared" si="4"/>
        <v>7th</v>
      </c>
    </row>
    <row r="9" spans="1:33" ht="14.4" thickBot="1" x14ac:dyDescent="0.35">
      <c r="A9" s="2">
        <v>8</v>
      </c>
      <c r="B9" s="37" t="s">
        <v>27</v>
      </c>
      <c r="C9" s="24">
        <v>0.75486111111111109</v>
      </c>
      <c r="D9" s="24">
        <v>0.76666666666666661</v>
      </c>
      <c r="E9" s="24">
        <v>0.77361111111111114</v>
      </c>
      <c r="F9" s="24">
        <v>0.7993055555555556</v>
      </c>
      <c r="G9" s="24">
        <v>0.80972222222222223</v>
      </c>
      <c r="H9" s="24">
        <v>0.82916666666666661</v>
      </c>
      <c r="I9" s="24">
        <v>0.8354166666666667</v>
      </c>
      <c r="J9" s="24">
        <v>0.85277777777777775</v>
      </c>
      <c r="K9" s="24">
        <v>0.85902777777777783</v>
      </c>
      <c r="L9" s="24">
        <v>0.88263888888888886</v>
      </c>
      <c r="M9" s="24">
        <v>0.89583333333333337</v>
      </c>
      <c r="N9" s="24">
        <v>0.91180555555555554</v>
      </c>
      <c r="O9" s="24">
        <v>0.9194444444444444</v>
      </c>
      <c r="P9" s="24">
        <v>0.92499999999999993</v>
      </c>
      <c r="Q9" s="24">
        <v>0.92499999999999993</v>
      </c>
      <c r="R9" s="24">
        <v>0.93541666666666667</v>
      </c>
      <c r="S9" s="29">
        <f t="shared" si="0"/>
        <v>0.1805555555555558</v>
      </c>
      <c r="T9" s="29">
        <f t="shared" si="1"/>
        <v>0.12986111111111098</v>
      </c>
      <c r="U9" s="25">
        <f t="shared" si="2"/>
        <v>200</v>
      </c>
      <c r="V9" s="26">
        <f>COUNT(D9,F9,H9,J9,L9,N9,P9,#REF!,#REF!)*$AB$45</f>
        <v>175</v>
      </c>
      <c r="W9" s="27">
        <v>6</v>
      </c>
      <c r="X9" s="27">
        <v>6</v>
      </c>
      <c r="Y9" s="27">
        <v>4</v>
      </c>
      <c r="Z9" s="27">
        <v>5</v>
      </c>
      <c r="AA9" s="27">
        <v>18</v>
      </c>
      <c r="AB9" s="27">
        <v>5</v>
      </c>
      <c r="AC9" s="27">
        <v>7</v>
      </c>
      <c r="AD9" s="27"/>
      <c r="AE9" s="28"/>
      <c r="AF9" s="25">
        <f t="shared" si="3"/>
        <v>426</v>
      </c>
      <c r="AG9" s="25" t="str">
        <f t="shared" si="4"/>
        <v>=8th</v>
      </c>
    </row>
    <row r="10" spans="1:33" ht="14.4" thickBot="1" x14ac:dyDescent="0.35">
      <c r="A10" s="2">
        <v>24</v>
      </c>
      <c r="B10" s="37" t="s">
        <v>59</v>
      </c>
      <c r="C10" s="24">
        <v>0.81458333333333333</v>
      </c>
      <c r="D10" s="24">
        <v>0.82777777777777783</v>
      </c>
      <c r="E10" s="24">
        <v>0.8354166666666667</v>
      </c>
      <c r="F10" s="24">
        <v>0.86736111111111114</v>
      </c>
      <c r="G10" s="24">
        <v>0.875</v>
      </c>
      <c r="H10" s="24">
        <v>0.88888888888888884</v>
      </c>
      <c r="I10" s="24">
        <v>0.89444444444444438</v>
      </c>
      <c r="J10" s="24">
        <v>0.90416666666666667</v>
      </c>
      <c r="K10" s="24">
        <v>0.90972222222222221</v>
      </c>
      <c r="L10" s="24">
        <v>0.93611111111111101</v>
      </c>
      <c r="M10" s="24">
        <v>0.94791666666666663</v>
      </c>
      <c r="N10" s="24">
        <v>0.95763888888888893</v>
      </c>
      <c r="O10" s="24">
        <v>0.96319444444444446</v>
      </c>
      <c r="P10" s="24">
        <v>0.97499999999999998</v>
      </c>
      <c r="Q10" s="24">
        <v>0.97499999999999998</v>
      </c>
      <c r="R10" s="24">
        <v>0.98888888888888893</v>
      </c>
      <c r="S10" s="29">
        <f t="shared" si="0"/>
        <v>0.17430555555555571</v>
      </c>
      <c r="T10" s="29">
        <f t="shared" si="1"/>
        <v>0.13055555555555598</v>
      </c>
      <c r="U10" s="25">
        <f t="shared" si="2"/>
        <v>200</v>
      </c>
      <c r="V10" s="26">
        <f>COUNT(D10,F10,H10,J10,L10,N10,P10,#REF!,#REF!)*$AB$45</f>
        <v>175</v>
      </c>
      <c r="W10" s="27">
        <v>5</v>
      </c>
      <c r="X10" s="27">
        <v>5</v>
      </c>
      <c r="Y10" s="27">
        <v>6</v>
      </c>
      <c r="Z10" s="27">
        <v>5</v>
      </c>
      <c r="AA10" s="27">
        <v>15</v>
      </c>
      <c r="AB10" s="27">
        <v>5</v>
      </c>
      <c r="AC10" s="27">
        <v>10</v>
      </c>
      <c r="AD10" s="27"/>
      <c r="AE10" s="28"/>
      <c r="AF10" s="25">
        <f t="shared" si="3"/>
        <v>426</v>
      </c>
      <c r="AG10" s="25" t="str">
        <f t="shared" si="4"/>
        <v>=8th</v>
      </c>
    </row>
    <row r="11" spans="1:33" ht="14.4" thickBot="1" x14ac:dyDescent="0.35">
      <c r="A11" s="2">
        <v>6</v>
      </c>
      <c r="B11" s="37" t="s">
        <v>25</v>
      </c>
      <c r="C11" s="24">
        <v>0.74652777777777779</v>
      </c>
      <c r="D11" s="24">
        <v>0.76041666666666663</v>
      </c>
      <c r="E11" s="24">
        <v>0.76597222222222217</v>
      </c>
      <c r="F11" s="24">
        <v>0.79583333333333339</v>
      </c>
      <c r="G11" s="24">
        <v>0.80208333333333337</v>
      </c>
      <c r="H11" s="24">
        <v>0.81805555555555554</v>
      </c>
      <c r="I11" s="24">
        <v>0.82361111111111107</v>
      </c>
      <c r="J11" s="24">
        <v>0.85069444444444453</v>
      </c>
      <c r="K11" s="24">
        <v>0.85555555555555562</v>
      </c>
      <c r="L11" s="24">
        <v>0.87986111111111109</v>
      </c>
      <c r="M11" s="24">
        <v>0.89374999999999993</v>
      </c>
      <c r="N11" s="24">
        <v>0.90416666666666667</v>
      </c>
      <c r="O11" s="24">
        <v>0.91180555555555554</v>
      </c>
      <c r="P11" s="24">
        <v>0.91805555555555562</v>
      </c>
      <c r="Q11" s="24">
        <v>0.91805555555555562</v>
      </c>
      <c r="R11" s="24">
        <v>0.92499999999999993</v>
      </c>
      <c r="S11" s="29">
        <f t="shared" si="0"/>
        <v>0.17847222222222214</v>
      </c>
      <c r="T11" s="29">
        <f t="shared" si="1"/>
        <v>0.13472222222222241</v>
      </c>
      <c r="U11" s="25">
        <f t="shared" si="2"/>
        <v>200</v>
      </c>
      <c r="V11" s="26">
        <f>COUNT(D11,F11,H11,J11,L11,N11,P11,#REF!,#REF!)*$AB$45</f>
        <v>175</v>
      </c>
      <c r="W11" s="27">
        <v>5</v>
      </c>
      <c r="X11" s="27">
        <v>4</v>
      </c>
      <c r="Y11" s="27">
        <v>5</v>
      </c>
      <c r="Z11" s="27">
        <v>5</v>
      </c>
      <c r="AA11" s="27">
        <v>13</v>
      </c>
      <c r="AB11" s="27">
        <v>7</v>
      </c>
      <c r="AC11" s="27">
        <v>3</v>
      </c>
      <c r="AD11" s="27"/>
      <c r="AE11" s="28"/>
      <c r="AF11" s="25">
        <f t="shared" si="3"/>
        <v>417</v>
      </c>
      <c r="AG11" s="25" t="str">
        <f t="shared" si="4"/>
        <v>10th</v>
      </c>
    </row>
    <row r="12" spans="1:33" ht="14.4" thickBot="1" x14ac:dyDescent="0.35">
      <c r="A12" s="5">
        <v>41</v>
      </c>
      <c r="B12" s="37" t="s">
        <v>55</v>
      </c>
      <c r="C12" s="24">
        <v>0.88194444444444453</v>
      </c>
      <c r="D12" s="24">
        <v>0.89722222222222225</v>
      </c>
      <c r="E12" s="24">
        <v>0.91041666666666676</v>
      </c>
      <c r="F12" s="24">
        <v>0.93541666666666667</v>
      </c>
      <c r="G12" s="24">
        <v>0.94236111111111109</v>
      </c>
      <c r="H12" s="24">
        <v>0.96250000000000002</v>
      </c>
      <c r="I12" s="24">
        <v>0.97083333333333333</v>
      </c>
      <c r="J12" s="24">
        <v>0.98472222222222217</v>
      </c>
      <c r="K12" s="24">
        <v>0.99097222222222225</v>
      </c>
      <c r="L12" s="24">
        <v>3.125E-2</v>
      </c>
      <c r="M12" s="24">
        <v>3.5416666666666666E-2</v>
      </c>
      <c r="N12" s="24">
        <v>5.2777777777777778E-2</v>
      </c>
      <c r="O12" s="24">
        <v>5.6250000000000001E-2</v>
      </c>
      <c r="P12" s="32">
        <v>6.3888888888888884E-2</v>
      </c>
      <c r="Q12" s="32">
        <v>6.458333333333334E-2</v>
      </c>
      <c r="R12" s="32">
        <v>6.9444444444444434E-2</v>
      </c>
      <c r="S12" s="29">
        <f t="shared" si="0"/>
        <v>0.18749999999999989</v>
      </c>
      <c r="T12" s="29">
        <f t="shared" si="1"/>
        <v>0.14513888888888846</v>
      </c>
      <c r="U12" s="25">
        <f t="shared" si="2"/>
        <v>175</v>
      </c>
      <c r="V12" s="26">
        <f>COUNT(D12,F12,H12,J12,L12,N12,P12,#REF!,#REF!)*$AB$45</f>
        <v>175</v>
      </c>
      <c r="W12" s="27">
        <v>6</v>
      </c>
      <c r="X12" s="27">
        <v>2</v>
      </c>
      <c r="Y12" s="27">
        <v>5</v>
      </c>
      <c r="Z12" s="27">
        <v>5</v>
      </c>
      <c r="AA12" s="27">
        <v>18</v>
      </c>
      <c r="AB12" s="27">
        <v>7</v>
      </c>
      <c r="AC12" s="27">
        <v>10</v>
      </c>
      <c r="AD12" s="27"/>
      <c r="AE12" s="28"/>
      <c r="AF12" s="25">
        <f t="shared" si="3"/>
        <v>403</v>
      </c>
      <c r="AG12" s="25" t="str">
        <f t="shared" si="4"/>
        <v>11th</v>
      </c>
    </row>
    <row r="13" spans="1:33" ht="14.4" thickBot="1" x14ac:dyDescent="0.35">
      <c r="A13" s="2">
        <v>28</v>
      </c>
      <c r="B13" s="37" t="s">
        <v>44</v>
      </c>
      <c r="C13" s="24">
        <v>0.83750000000000002</v>
      </c>
      <c r="D13" s="24">
        <v>0.87083333333333324</v>
      </c>
      <c r="E13" s="24">
        <v>0.88194444444444453</v>
      </c>
      <c r="F13" s="24">
        <v>0.90972222222222221</v>
      </c>
      <c r="G13" s="24">
        <v>0.92361111111111116</v>
      </c>
      <c r="H13" s="24">
        <v>0.93958333333333333</v>
      </c>
      <c r="I13" s="24">
        <v>0.95694444444444438</v>
      </c>
      <c r="J13" s="24">
        <v>0.96805555555555556</v>
      </c>
      <c r="K13" s="24">
        <v>0.97499999999999998</v>
      </c>
      <c r="L13" s="24">
        <v>1.3888888888888889E-3</v>
      </c>
      <c r="M13" s="24">
        <v>1.3888888888888888E-2</v>
      </c>
      <c r="N13" s="24">
        <v>2.8472222222222222E-2</v>
      </c>
      <c r="O13" s="24">
        <v>3.5416666666666666E-2</v>
      </c>
      <c r="P13" s="24">
        <v>4.2361111111111106E-2</v>
      </c>
      <c r="Q13" s="24">
        <v>4.3055555555555562E-2</v>
      </c>
      <c r="R13" s="24">
        <v>5.486111111111111E-2</v>
      </c>
      <c r="S13" s="29">
        <f t="shared" si="0"/>
        <v>0.21736111111111101</v>
      </c>
      <c r="T13" s="29">
        <f t="shared" si="1"/>
        <v>0.14861111111111069</v>
      </c>
      <c r="U13" s="25">
        <f t="shared" si="2"/>
        <v>150</v>
      </c>
      <c r="V13" s="26">
        <f>COUNT(D13,F13,H13,J13,L13,N13,P13,#REF!,#REF!)*$AB$45</f>
        <v>175</v>
      </c>
      <c r="W13" s="27">
        <v>6</v>
      </c>
      <c r="X13" s="27">
        <v>6</v>
      </c>
      <c r="Y13" s="27">
        <v>4</v>
      </c>
      <c r="Z13" s="27">
        <v>5</v>
      </c>
      <c r="AA13" s="27">
        <v>21</v>
      </c>
      <c r="AB13" s="27">
        <v>10</v>
      </c>
      <c r="AC13" s="27">
        <v>10</v>
      </c>
      <c r="AD13" s="27"/>
      <c r="AE13" s="28"/>
      <c r="AF13" s="25">
        <f t="shared" si="3"/>
        <v>387</v>
      </c>
      <c r="AG13" s="25" t="str">
        <f t="shared" si="4"/>
        <v>=12th</v>
      </c>
    </row>
    <row r="14" spans="1:33" ht="14.4" thickBot="1" x14ac:dyDescent="0.35">
      <c r="A14" s="2">
        <v>32</v>
      </c>
      <c r="B14" s="37" t="s">
        <v>48</v>
      </c>
      <c r="C14" s="24">
        <v>0.85069444444444453</v>
      </c>
      <c r="D14" s="24">
        <v>0.86944444444444446</v>
      </c>
      <c r="E14" s="24">
        <v>0.875</v>
      </c>
      <c r="F14" s="24">
        <v>0.89722222222222225</v>
      </c>
      <c r="G14" s="24">
        <v>0.90625</v>
      </c>
      <c r="H14" s="24">
        <v>0.9194444444444444</v>
      </c>
      <c r="I14" s="24">
        <v>0.92708333333333337</v>
      </c>
      <c r="J14" s="24">
        <v>0.93611111111111101</v>
      </c>
      <c r="K14" s="24">
        <v>0.93958333333333333</v>
      </c>
      <c r="L14" s="24">
        <v>0.99097222222222225</v>
      </c>
      <c r="M14" s="24">
        <v>0.99930555555555556</v>
      </c>
      <c r="N14" s="24">
        <v>1.3194444444444444E-2</v>
      </c>
      <c r="O14" s="24">
        <v>1.8749999999999999E-2</v>
      </c>
      <c r="P14" s="24">
        <v>2.6388888888888889E-2</v>
      </c>
      <c r="Q14" s="24">
        <v>2.7083333333333334E-2</v>
      </c>
      <c r="R14" s="24">
        <v>3.8194444444444441E-2</v>
      </c>
      <c r="S14" s="29">
        <f t="shared" si="0"/>
        <v>0.18749999999999989</v>
      </c>
      <c r="T14" s="29">
        <f t="shared" si="1"/>
        <v>0.147916666666666</v>
      </c>
      <c r="U14" s="25">
        <f t="shared" si="2"/>
        <v>150</v>
      </c>
      <c r="V14" s="26">
        <f>COUNT(D14,F14,H14,J14,L14,N14,P14,#REF!,#REF!)*$AB$45</f>
        <v>175</v>
      </c>
      <c r="W14" s="27">
        <v>6</v>
      </c>
      <c r="X14" s="27">
        <v>5</v>
      </c>
      <c r="Y14" s="27">
        <v>5</v>
      </c>
      <c r="Z14" s="27">
        <v>5</v>
      </c>
      <c r="AA14" s="27">
        <v>21</v>
      </c>
      <c r="AB14" s="27">
        <v>10</v>
      </c>
      <c r="AC14" s="27">
        <v>10</v>
      </c>
      <c r="AD14" s="27"/>
      <c r="AE14" s="28"/>
      <c r="AF14" s="25">
        <f t="shared" si="3"/>
        <v>387</v>
      </c>
      <c r="AG14" s="25" t="str">
        <f t="shared" si="4"/>
        <v>=12th</v>
      </c>
    </row>
    <row r="15" spans="1:33" ht="14.4" thickBot="1" x14ac:dyDescent="0.35">
      <c r="A15" s="2">
        <v>38</v>
      </c>
      <c r="B15" s="37" t="s">
        <v>60</v>
      </c>
      <c r="C15" s="24">
        <v>0.87222222222222223</v>
      </c>
      <c r="D15" s="24">
        <v>0.89236111111111116</v>
      </c>
      <c r="E15" s="24">
        <v>0.89861111111111114</v>
      </c>
      <c r="F15" s="24">
        <v>0.93194444444444446</v>
      </c>
      <c r="G15" s="24">
        <v>0.93819444444444444</v>
      </c>
      <c r="H15" s="24">
        <v>0.95347222222222217</v>
      </c>
      <c r="I15" s="24">
        <v>0.9604166666666667</v>
      </c>
      <c r="J15" s="24">
        <v>0.97222222222222221</v>
      </c>
      <c r="K15" s="24">
        <v>0.9784722222222223</v>
      </c>
      <c r="L15" s="24">
        <v>6.9444444444444447E-4</v>
      </c>
      <c r="M15" s="24">
        <v>7.6388888888888886E-3</v>
      </c>
      <c r="N15" s="24">
        <v>3.2638888888888891E-2</v>
      </c>
      <c r="O15" s="24">
        <v>4.7916666666666663E-2</v>
      </c>
      <c r="P15" s="24">
        <v>5.5555555555555552E-2</v>
      </c>
      <c r="Q15" s="24">
        <v>5.6250000000000001E-2</v>
      </c>
      <c r="R15" s="24">
        <v>6.7361111111111108E-2</v>
      </c>
      <c r="S15" s="29">
        <f t="shared" si="0"/>
        <v>0.19513888888888897</v>
      </c>
      <c r="T15" s="29">
        <f t="shared" si="1"/>
        <v>0.14722222222222198</v>
      </c>
      <c r="U15" s="25">
        <f t="shared" si="2"/>
        <v>150</v>
      </c>
      <c r="V15" s="26">
        <f>COUNT(D15,F15,H15,J15,L15,N15,P15,#REF!,#REF!)*$AB$45</f>
        <v>175</v>
      </c>
      <c r="W15" s="27">
        <v>6</v>
      </c>
      <c r="X15" s="27">
        <v>8</v>
      </c>
      <c r="Y15" s="27">
        <v>6</v>
      </c>
      <c r="Z15" s="27">
        <v>8</v>
      </c>
      <c r="AA15" s="27">
        <v>20</v>
      </c>
      <c r="AB15" s="27">
        <v>7</v>
      </c>
      <c r="AC15" s="27">
        <v>6</v>
      </c>
      <c r="AD15" s="27"/>
      <c r="AE15" s="28"/>
      <c r="AF15" s="25">
        <f t="shared" si="3"/>
        <v>386</v>
      </c>
      <c r="AG15" s="25" t="str">
        <f t="shared" si="4"/>
        <v>14th</v>
      </c>
    </row>
    <row r="16" spans="1:33" ht="14.4" thickBot="1" x14ac:dyDescent="0.35">
      <c r="A16" s="2">
        <v>16</v>
      </c>
      <c r="B16" s="37" t="s">
        <v>33</v>
      </c>
      <c r="C16" s="24">
        <v>0.78125</v>
      </c>
      <c r="D16" s="24">
        <v>0.80138888888888893</v>
      </c>
      <c r="E16" s="24">
        <v>0.80833333333333324</v>
      </c>
      <c r="F16" s="24">
        <v>0.83680555555555547</v>
      </c>
      <c r="G16" s="24">
        <v>0.84583333333333333</v>
      </c>
      <c r="H16" s="24">
        <v>0.86111111111111116</v>
      </c>
      <c r="I16" s="24">
        <v>0.87152777777777779</v>
      </c>
      <c r="J16" s="46">
        <v>0.88263888888888886</v>
      </c>
      <c r="K16" s="46">
        <v>0.88680555555555562</v>
      </c>
      <c r="L16" s="24">
        <v>0.92499999999999993</v>
      </c>
      <c r="M16" s="24">
        <v>0.93402777777777779</v>
      </c>
      <c r="N16" s="24">
        <v>0.95833333333333337</v>
      </c>
      <c r="O16" s="24">
        <v>0.96458333333333324</v>
      </c>
      <c r="P16" s="32">
        <v>0.97291666666666676</v>
      </c>
      <c r="Q16" s="32">
        <v>0.97291666666666676</v>
      </c>
      <c r="R16" s="32">
        <v>0.9784722222222223</v>
      </c>
      <c r="S16" s="29">
        <f t="shared" si="0"/>
        <v>0.19722222222222241</v>
      </c>
      <c r="T16" s="29">
        <f t="shared" si="1"/>
        <v>0.15138888888888946</v>
      </c>
      <c r="U16" s="25">
        <f t="shared" si="2"/>
        <v>150</v>
      </c>
      <c r="V16" s="26">
        <f>COUNT(D16,F16,H16,J16,L16,N16,P16,#REF!,#REF!)*$AB$45</f>
        <v>175</v>
      </c>
      <c r="W16" s="27">
        <v>6</v>
      </c>
      <c r="X16" s="27">
        <v>8</v>
      </c>
      <c r="Y16" s="27">
        <v>3</v>
      </c>
      <c r="Z16" s="27">
        <v>5</v>
      </c>
      <c r="AA16" s="27">
        <v>20</v>
      </c>
      <c r="AB16" s="27">
        <v>3</v>
      </c>
      <c r="AC16" s="27">
        <v>3</v>
      </c>
      <c r="AD16" s="27"/>
      <c r="AE16" s="28"/>
      <c r="AF16" s="25">
        <f t="shared" si="3"/>
        <v>373</v>
      </c>
      <c r="AG16" s="25" t="str">
        <f t="shared" si="4"/>
        <v>15th</v>
      </c>
    </row>
    <row r="17" spans="1:33" ht="14.4" thickBot="1" x14ac:dyDescent="0.35">
      <c r="A17" s="2">
        <v>42</v>
      </c>
      <c r="B17" s="37" t="s">
        <v>56</v>
      </c>
      <c r="C17" s="24">
        <v>0.88541666666666663</v>
      </c>
      <c r="D17" s="24">
        <v>0.90277777777777779</v>
      </c>
      <c r="E17" s="24">
        <v>0.90902777777777777</v>
      </c>
      <c r="F17" s="24">
        <v>0.93611111111111101</v>
      </c>
      <c r="G17" s="24">
        <v>0.9458333333333333</v>
      </c>
      <c r="H17" s="24">
        <v>0.96180555555555547</v>
      </c>
      <c r="I17" s="31">
        <v>0.96875</v>
      </c>
      <c r="J17" s="24">
        <v>0.98055555555555562</v>
      </c>
      <c r="K17" s="24">
        <v>0.98611111111111116</v>
      </c>
      <c r="L17" s="32">
        <v>1.8055555555555557E-2</v>
      </c>
      <c r="M17" s="24">
        <v>2.361111111111111E-2</v>
      </c>
      <c r="N17" s="24">
        <v>4.7916666666666663E-2</v>
      </c>
      <c r="O17" s="24">
        <v>5.347222222222222E-2</v>
      </c>
      <c r="P17" s="24">
        <v>6.458333333333334E-2</v>
      </c>
      <c r="Q17" s="24">
        <v>6.5972222222222224E-2</v>
      </c>
      <c r="R17" s="24">
        <v>8.0555555555555561E-2</v>
      </c>
      <c r="S17" s="29">
        <f t="shared" si="0"/>
        <v>0.19513888888888886</v>
      </c>
      <c r="T17" s="29">
        <f t="shared" si="1"/>
        <v>0.1555555555555552</v>
      </c>
      <c r="U17" s="25">
        <f t="shared" si="2"/>
        <v>150</v>
      </c>
      <c r="V17" s="26">
        <f>COUNT(D17,F17,H17,J17,L17,N17,P17,#REF!,#REF!)*$AB$45</f>
        <v>175</v>
      </c>
      <c r="W17" s="27">
        <v>5</v>
      </c>
      <c r="X17" s="27">
        <v>5</v>
      </c>
      <c r="Y17" s="27">
        <v>3</v>
      </c>
      <c r="Z17" s="27">
        <v>5</v>
      </c>
      <c r="AA17" s="27">
        <v>17</v>
      </c>
      <c r="AB17" s="27">
        <v>1</v>
      </c>
      <c r="AC17" s="27">
        <v>4</v>
      </c>
      <c r="AD17" s="27"/>
      <c r="AE17" s="28"/>
      <c r="AF17" s="25">
        <f t="shared" si="3"/>
        <v>365</v>
      </c>
      <c r="AG17" s="25" t="str">
        <f t="shared" si="4"/>
        <v>16th</v>
      </c>
    </row>
    <row r="18" spans="1:33" ht="14.4" thickBot="1" x14ac:dyDescent="0.35">
      <c r="A18" s="2">
        <v>3</v>
      </c>
      <c r="B18" s="37" t="s">
        <v>23</v>
      </c>
      <c r="C18" s="24">
        <v>0.7416666666666667</v>
      </c>
      <c r="D18" s="24">
        <v>0.7597222222222223</v>
      </c>
      <c r="E18" s="24">
        <v>0.7680555555555556</v>
      </c>
      <c r="F18" s="30">
        <v>0.80763888888888891</v>
      </c>
      <c r="G18" s="30">
        <v>0.81458333333333333</v>
      </c>
      <c r="H18" s="24">
        <v>0.83680555555555547</v>
      </c>
      <c r="I18" s="24">
        <v>0.84236111111111101</v>
      </c>
      <c r="J18" s="34">
        <v>0.8534722222222223</v>
      </c>
      <c r="K18" s="34">
        <v>0.85972222222222217</v>
      </c>
      <c r="L18" s="24">
        <v>0.89444444444444438</v>
      </c>
      <c r="M18" s="24">
        <v>0.90625</v>
      </c>
      <c r="N18" s="24">
        <v>0.92499999999999993</v>
      </c>
      <c r="O18" s="24">
        <v>0.92986111111111114</v>
      </c>
      <c r="P18" s="24">
        <v>0.9375</v>
      </c>
      <c r="Q18" s="24">
        <v>0.9375</v>
      </c>
      <c r="R18" s="24">
        <v>0.95000000000000007</v>
      </c>
      <c r="S18" s="29">
        <f t="shared" si="0"/>
        <v>0.20833333333333348</v>
      </c>
      <c r="T18" s="29">
        <f t="shared" si="1"/>
        <v>0.16458333333333375</v>
      </c>
      <c r="U18" s="25">
        <f t="shared" si="2"/>
        <v>125</v>
      </c>
      <c r="V18" s="26">
        <f>COUNT(D18,F18,H18,J18,L18,N18,P18,#REF!,#REF!)*$AB$45</f>
        <v>175</v>
      </c>
      <c r="W18" s="27">
        <v>6</v>
      </c>
      <c r="X18" s="27">
        <v>8</v>
      </c>
      <c r="Y18" s="27">
        <v>5</v>
      </c>
      <c r="Z18" s="27">
        <v>4</v>
      </c>
      <c r="AA18" s="27">
        <v>19</v>
      </c>
      <c r="AB18" s="27">
        <v>8</v>
      </c>
      <c r="AC18" s="27">
        <v>10</v>
      </c>
      <c r="AD18" s="27"/>
      <c r="AE18" s="28"/>
      <c r="AF18" s="25">
        <f t="shared" si="3"/>
        <v>360</v>
      </c>
      <c r="AG18" s="25" t="str">
        <f t="shared" si="4"/>
        <v>17th</v>
      </c>
    </row>
    <row r="19" spans="1:33" ht="14.4" thickBot="1" x14ac:dyDescent="0.35">
      <c r="A19" s="2">
        <v>26</v>
      </c>
      <c r="B19" s="37" t="s">
        <v>42</v>
      </c>
      <c r="C19" s="24">
        <v>0.8222222222222223</v>
      </c>
      <c r="D19" s="24">
        <v>0.85069444444444453</v>
      </c>
      <c r="E19" s="24">
        <v>0.85625000000000007</v>
      </c>
      <c r="F19" s="24">
        <v>0.90625</v>
      </c>
      <c r="G19" s="24">
        <v>0.91111111111111109</v>
      </c>
      <c r="H19" s="24">
        <v>0.94027777777777777</v>
      </c>
      <c r="I19" s="24">
        <v>0.95833333333333337</v>
      </c>
      <c r="J19" s="24">
        <v>0.96597222222222223</v>
      </c>
      <c r="K19" s="24">
        <v>0.97083333333333333</v>
      </c>
      <c r="L19" s="24">
        <v>0.99097222222222225</v>
      </c>
      <c r="M19" s="24">
        <v>4.1666666666666666E-3</v>
      </c>
      <c r="N19" s="24">
        <v>1.7361111111111112E-2</v>
      </c>
      <c r="O19" s="24">
        <v>2.4999999999999998E-2</v>
      </c>
      <c r="P19" s="24">
        <v>3.1944444444444449E-2</v>
      </c>
      <c r="Q19" s="24">
        <v>3.2638888888888891E-2</v>
      </c>
      <c r="R19" s="24">
        <v>4.1666666666666664E-2</v>
      </c>
      <c r="S19" s="29">
        <f t="shared" si="0"/>
        <v>0.21944444444444444</v>
      </c>
      <c r="T19" s="29">
        <f t="shared" si="1"/>
        <v>0.16527777777777786</v>
      </c>
      <c r="U19" s="25">
        <f t="shared" si="2"/>
        <v>125</v>
      </c>
      <c r="V19" s="26">
        <f>COUNT(D19,F19,H19,J19,L19,N19,P19,#REF!,#REF!)*$AB$45</f>
        <v>175</v>
      </c>
      <c r="W19" s="27">
        <v>6</v>
      </c>
      <c r="X19" s="27">
        <v>8</v>
      </c>
      <c r="Y19" s="27">
        <v>4</v>
      </c>
      <c r="Z19" s="27">
        <v>5</v>
      </c>
      <c r="AA19" s="27">
        <v>14</v>
      </c>
      <c r="AB19" s="27">
        <v>10</v>
      </c>
      <c r="AC19" s="27">
        <v>10</v>
      </c>
      <c r="AD19" s="27"/>
      <c r="AE19" s="28"/>
      <c r="AF19" s="25">
        <f t="shared" si="3"/>
        <v>357</v>
      </c>
      <c r="AG19" s="25" t="str">
        <f t="shared" si="4"/>
        <v>18th</v>
      </c>
    </row>
    <row r="20" spans="1:33" ht="14.4" thickBot="1" x14ac:dyDescent="0.35">
      <c r="A20" s="2">
        <v>4</v>
      </c>
      <c r="B20" s="37" t="s">
        <v>61</v>
      </c>
      <c r="C20" s="24">
        <v>0.73611111111111116</v>
      </c>
      <c r="D20" s="24">
        <v>0.74791666666666667</v>
      </c>
      <c r="E20" s="24">
        <v>0.75208333333333333</v>
      </c>
      <c r="F20" s="24">
        <v>0.78263888888888899</v>
      </c>
      <c r="G20" s="24">
        <v>0.7895833333333333</v>
      </c>
      <c r="H20" s="24">
        <v>0.80347222222222225</v>
      </c>
      <c r="I20" s="24">
        <v>0.81041666666666667</v>
      </c>
      <c r="J20" s="24">
        <v>0.82777777777777783</v>
      </c>
      <c r="K20" s="24">
        <v>0.83472222222222225</v>
      </c>
      <c r="L20" s="24">
        <v>0.8666666666666667</v>
      </c>
      <c r="M20" s="24">
        <v>0.87847222222222221</v>
      </c>
      <c r="N20" s="24">
        <v>0.91180555555555554</v>
      </c>
      <c r="O20" s="24">
        <v>0.92152777777777783</v>
      </c>
      <c r="P20" s="24">
        <v>0.9277777777777777</v>
      </c>
      <c r="Q20" s="24">
        <v>0.9277777777777777</v>
      </c>
      <c r="R20" s="24">
        <v>0.94305555555555554</v>
      </c>
      <c r="S20" s="29">
        <f t="shared" si="0"/>
        <v>0.20694444444444438</v>
      </c>
      <c r="T20" s="29">
        <f t="shared" si="1"/>
        <v>0.16041666666666687</v>
      </c>
      <c r="U20" s="25">
        <f t="shared" si="2"/>
        <v>125</v>
      </c>
      <c r="V20" s="26">
        <f>COUNT(D20,F20,H20,J20,L20,N20,P20,#REF!,#REF!)*$AB$45</f>
        <v>175</v>
      </c>
      <c r="W20" s="27">
        <v>6</v>
      </c>
      <c r="X20" s="27">
        <v>7</v>
      </c>
      <c r="Y20" s="27">
        <v>4</v>
      </c>
      <c r="Z20" s="27">
        <v>5</v>
      </c>
      <c r="AA20" s="27">
        <v>16</v>
      </c>
      <c r="AB20" s="27">
        <v>9</v>
      </c>
      <c r="AC20" s="27">
        <v>8</v>
      </c>
      <c r="AD20" s="27"/>
      <c r="AE20" s="28"/>
      <c r="AF20" s="25">
        <f t="shared" si="3"/>
        <v>355</v>
      </c>
      <c r="AG20" s="25" t="str">
        <f t="shared" si="4"/>
        <v>19th</v>
      </c>
    </row>
    <row r="21" spans="1:33" ht="14.4" thickBot="1" x14ac:dyDescent="0.35">
      <c r="A21" s="2">
        <v>15</v>
      </c>
      <c r="B21" s="37" t="s">
        <v>32</v>
      </c>
      <c r="C21" s="24">
        <v>0.77777777777777779</v>
      </c>
      <c r="D21" s="24">
        <v>0.78819444444444453</v>
      </c>
      <c r="E21" s="24">
        <v>0.7944444444444444</v>
      </c>
      <c r="F21" s="24">
        <v>0.8534722222222223</v>
      </c>
      <c r="G21" s="24">
        <v>0.85833333333333339</v>
      </c>
      <c r="H21" s="24">
        <v>0.87291666666666667</v>
      </c>
      <c r="I21" s="24">
        <v>0.87777777777777777</v>
      </c>
      <c r="J21" s="24">
        <v>0.8881944444444444</v>
      </c>
      <c r="K21" s="24">
        <v>0.89236111111111116</v>
      </c>
      <c r="L21" s="24">
        <v>0.93125000000000002</v>
      </c>
      <c r="M21" s="24">
        <v>0.94166666666666676</v>
      </c>
      <c r="N21" s="24">
        <v>0.95972222222222225</v>
      </c>
      <c r="O21" s="24">
        <v>0.96805555555555556</v>
      </c>
      <c r="P21" s="24">
        <v>0.97361111111111109</v>
      </c>
      <c r="Q21" s="24">
        <v>0.97361111111111109</v>
      </c>
      <c r="R21" s="24">
        <v>0.98611111111111116</v>
      </c>
      <c r="S21" s="29">
        <f t="shared" si="0"/>
        <v>0.20833333333333348</v>
      </c>
      <c r="T21" s="29">
        <f t="shared" si="1"/>
        <v>0.16944444444444473</v>
      </c>
      <c r="U21" s="25">
        <f t="shared" si="2"/>
        <v>100</v>
      </c>
      <c r="V21" s="26">
        <f>COUNT(D21,F21,H21,J21,L21,N21,P21,#REF!,#REF!)*$AB$45</f>
        <v>175</v>
      </c>
      <c r="W21" s="27">
        <v>6</v>
      </c>
      <c r="X21" s="27">
        <v>5</v>
      </c>
      <c r="Y21" s="27">
        <v>5</v>
      </c>
      <c r="Z21" s="27">
        <v>5</v>
      </c>
      <c r="AA21" s="27">
        <v>18</v>
      </c>
      <c r="AB21" s="27">
        <v>10</v>
      </c>
      <c r="AC21" s="27">
        <v>10</v>
      </c>
      <c r="AD21" s="27"/>
      <c r="AE21" s="28"/>
      <c r="AF21" s="25">
        <f t="shared" si="3"/>
        <v>334</v>
      </c>
      <c r="AG21" s="25" t="str">
        <f t="shared" si="4"/>
        <v>20th</v>
      </c>
    </row>
    <row r="22" spans="1:33" ht="14.4" thickBot="1" x14ac:dyDescent="0.35">
      <c r="A22" s="5">
        <v>13</v>
      </c>
      <c r="B22" s="37" t="s">
        <v>40</v>
      </c>
      <c r="C22" s="24">
        <v>0.77916666666666667</v>
      </c>
      <c r="D22" s="24">
        <v>0.83888888888888891</v>
      </c>
      <c r="E22" s="24">
        <v>0.84513888888888899</v>
      </c>
      <c r="F22" s="24">
        <v>0.87291666666666667</v>
      </c>
      <c r="G22" s="24">
        <v>0.88124999999999998</v>
      </c>
      <c r="H22" s="24">
        <v>0.8979166666666667</v>
      </c>
      <c r="I22" s="24">
        <v>0.90833333333333333</v>
      </c>
      <c r="J22" s="24">
        <v>0.9145833333333333</v>
      </c>
      <c r="K22" s="24">
        <v>0.91875000000000007</v>
      </c>
      <c r="L22" s="24">
        <v>0.95833333333333337</v>
      </c>
      <c r="M22" s="24">
        <v>0.96875</v>
      </c>
      <c r="N22" s="24">
        <v>0.98263888888888884</v>
      </c>
      <c r="O22" s="24">
        <v>0.99375000000000002</v>
      </c>
      <c r="P22" s="24">
        <v>1.0006944444444443</v>
      </c>
      <c r="Q22" s="24">
        <v>1.0013888888888889</v>
      </c>
      <c r="R22" s="24">
        <v>1.1805555555555555E-2</v>
      </c>
      <c r="S22" s="29">
        <f t="shared" si="0"/>
        <v>0.23263888888888895</v>
      </c>
      <c r="T22" s="29">
        <f t="shared" si="1"/>
        <v>0.18194444444444435</v>
      </c>
      <c r="U22" s="25">
        <f t="shared" si="2"/>
        <v>75</v>
      </c>
      <c r="V22" s="26">
        <f>COUNT(D22,F22,H22,J22,L22,N22,P22,#REF!,#REF!)*$AB$45</f>
        <v>175</v>
      </c>
      <c r="W22" s="27">
        <v>6</v>
      </c>
      <c r="X22" s="27">
        <v>6</v>
      </c>
      <c r="Y22" s="27">
        <v>4</v>
      </c>
      <c r="Z22" s="27">
        <v>7</v>
      </c>
      <c r="AA22" s="27">
        <v>18</v>
      </c>
      <c r="AB22" s="27">
        <v>9</v>
      </c>
      <c r="AC22" s="27">
        <v>10</v>
      </c>
      <c r="AD22" s="27"/>
      <c r="AE22" s="28"/>
      <c r="AF22" s="25">
        <f t="shared" si="3"/>
        <v>310</v>
      </c>
      <c r="AG22" s="25" t="str">
        <f t="shared" si="4"/>
        <v>21st</v>
      </c>
    </row>
    <row r="23" spans="1:33" ht="14.4" thickBot="1" x14ac:dyDescent="0.35">
      <c r="A23" s="2">
        <v>7</v>
      </c>
      <c r="B23" s="37" t="s">
        <v>26</v>
      </c>
      <c r="C23" s="24">
        <v>0.75694444444444453</v>
      </c>
      <c r="D23" s="24">
        <v>0.76666666666666661</v>
      </c>
      <c r="E23" s="24">
        <v>0.77500000000000002</v>
      </c>
      <c r="F23" s="24">
        <v>0.80902777777777779</v>
      </c>
      <c r="G23" s="24">
        <v>0.81597222222222221</v>
      </c>
      <c r="H23" s="24">
        <v>0.82986111111111116</v>
      </c>
      <c r="I23" s="24">
        <v>0.8354166666666667</v>
      </c>
      <c r="J23" s="24">
        <v>0.8520833333333333</v>
      </c>
      <c r="K23" s="24">
        <v>0.85625000000000007</v>
      </c>
      <c r="L23" s="24">
        <v>0.90833333333333333</v>
      </c>
      <c r="M23" s="24">
        <v>0.91805555555555562</v>
      </c>
      <c r="N23" s="24">
        <v>0.94027777777777777</v>
      </c>
      <c r="O23" s="24">
        <v>0.9472222222222223</v>
      </c>
      <c r="P23" s="24">
        <v>0.95416666666666661</v>
      </c>
      <c r="Q23" s="24">
        <v>0.95416666666666661</v>
      </c>
      <c r="R23" s="24">
        <v>0.97916666666666663</v>
      </c>
      <c r="S23" s="29">
        <f t="shared" si="0"/>
        <v>0.22222222222222188</v>
      </c>
      <c r="T23" s="29">
        <f t="shared" si="1"/>
        <v>0.18055555555555447</v>
      </c>
      <c r="U23" s="25">
        <f t="shared" si="2"/>
        <v>75</v>
      </c>
      <c r="V23" s="26">
        <f>COUNT(D23,F23,H23,J23,L23,N23,P23,#REF!,#REF!)*$AB$45</f>
        <v>175</v>
      </c>
      <c r="W23" s="27">
        <v>6</v>
      </c>
      <c r="X23" s="27">
        <v>10</v>
      </c>
      <c r="Y23" s="27">
        <v>6</v>
      </c>
      <c r="Z23" s="27">
        <v>5</v>
      </c>
      <c r="AA23" s="27">
        <v>20</v>
      </c>
      <c r="AB23" s="27">
        <v>5</v>
      </c>
      <c r="AC23" s="27">
        <v>4</v>
      </c>
      <c r="AD23" s="27"/>
      <c r="AE23" s="28"/>
      <c r="AF23" s="25">
        <f t="shared" si="3"/>
        <v>306</v>
      </c>
      <c r="AG23" s="25" t="str">
        <f t="shared" si="4"/>
        <v>=22nd</v>
      </c>
    </row>
    <row r="24" spans="1:33" ht="14.4" thickBot="1" x14ac:dyDescent="0.35">
      <c r="A24" s="2">
        <v>14</v>
      </c>
      <c r="B24" s="37" t="s">
        <v>31</v>
      </c>
      <c r="C24" s="24">
        <v>0.77500000000000002</v>
      </c>
      <c r="D24" s="24">
        <v>0.79305555555555562</v>
      </c>
      <c r="E24" s="24">
        <v>0.79722222222222217</v>
      </c>
      <c r="F24" s="24">
        <v>0.83124999999999993</v>
      </c>
      <c r="G24" s="24">
        <v>0.84375</v>
      </c>
      <c r="H24" s="24">
        <v>0.8666666666666667</v>
      </c>
      <c r="I24" s="24">
        <v>0.87986111111111109</v>
      </c>
      <c r="J24" s="24">
        <v>0.88958333333333339</v>
      </c>
      <c r="K24" s="24">
        <v>0.89444444444444438</v>
      </c>
      <c r="L24" s="24">
        <v>0.93333333333333324</v>
      </c>
      <c r="M24" s="24">
        <v>0.95486111111111116</v>
      </c>
      <c r="N24" s="24">
        <v>0.98611111111111116</v>
      </c>
      <c r="O24" s="24">
        <v>0.99930555555555556</v>
      </c>
      <c r="P24" s="24">
        <v>8.3333333333333332E-3</v>
      </c>
      <c r="Q24" s="24">
        <v>9.0277777777777787E-3</v>
      </c>
      <c r="R24" s="24">
        <v>2.361111111111111E-2</v>
      </c>
      <c r="S24" s="29">
        <f t="shared" si="0"/>
        <v>0.24861111111111101</v>
      </c>
      <c r="T24" s="29">
        <f t="shared" si="1"/>
        <v>0.17916666666666681</v>
      </c>
      <c r="U24" s="25">
        <f t="shared" si="2"/>
        <v>75</v>
      </c>
      <c r="V24" s="26">
        <f>COUNT(D24,F24,H24,J24,L24,N24,P24,#REF!,#REF!)*$AB$45</f>
        <v>175</v>
      </c>
      <c r="W24" s="27">
        <v>6</v>
      </c>
      <c r="X24" s="27">
        <v>7</v>
      </c>
      <c r="Y24" s="27">
        <v>5</v>
      </c>
      <c r="Z24" s="27">
        <v>5</v>
      </c>
      <c r="AA24" s="27">
        <v>16</v>
      </c>
      <c r="AB24" s="27">
        <v>7</v>
      </c>
      <c r="AC24" s="27">
        <v>10</v>
      </c>
      <c r="AD24" s="27"/>
      <c r="AE24" s="28"/>
      <c r="AF24" s="25">
        <f t="shared" si="3"/>
        <v>306</v>
      </c>
      <c r="AG24" s="25" t="str">
        <f t="shared" si="4"/>
        <v>=22nd</v>
      </c>
    </row>
    <row r="25" spans="1:33" ht="14.4" thickBot="1" x14ac:dyDescent="0.35">
      <c r="A25" s="2">
        <v>5</v>
      </c>
      <c r="B25" s="37" t="s">
        <v>24</v>
      </c>
      <c r="C25" s="24">
        <v>0.75138888888888899</v>
      </c>
      <c r="D25" s="24">
        <v>0.77361111111111114</v>
      </c>
      <c r="E25" s="24">
        <v>0.78263888888888899</v>
      </c>
      <c r="F25" s="24">
        <v>0.82847222222222217</v>
      </c>
      <c r="G25" s="24">
        <v>0.84097222222222223</v>
      </c>
      <c r="H25" s="24">
        <v>0.86111111111111116</v>
      </c>
      <c r="I25" s="24">
        <v>0.875</v>
      </c>
      <c r="J25" s="24">
        <v>0.8930555555555556</v>
      </c>
      <c r="K25" s="24">
        <v>0.89861111111111114</v>
      </c>
      <c r="L25" s="24">
        <v>0.93055555555555547</v>
      </c>
      <c r="M25" s="24">
        <v>0.9604166666666667</v>
      </c>
      <c r="N25" s="24">
        <v>0.98055555555555562</v>
      </c>
      <c r="O25" s="24">
        <v>0.9902777777777777</v>
      </c>
      <c r="P25" s="24">
        <v>0.99791666666666667</v>
      </c>
      <c r="Q25" s="24">
        <v>0.99861111111111101</v>
      </c>
      <c r="R25" s="24">
        <v>1.0416666666666666E-2</v>
      </c>
      <c r="S25" s="29">
        <f t="shared" si="0"/>
        <v>0.25902777777777775</v>
      </c>
      <c r="T25" s="29">
        <f t="shared" si="1"/>
        <v>0.17847222222222181</v>
      </c>
      <c r="U25" s="25">
        <f t="shared" si="2"/>
        <v>75</v>
      </c>
      <c r="V25" s="26">
        <f>COUNT(D25,F25,H25,J25,L25,N25,P25,#REF!,#REF!)*$AB$45</f>
        <v>175</v>
      </c>
      <c r="W25" s="27">
        <v>6</v>
      </c>
      <c r="X25" s="27">
        <v>4</v>
      </c>
      <c r="Y25" s="27">
        <v>1</v>
      </c>
      <c r="Z25" s="27">
        <v>4</v>
      </c>
      <c r="AA25" s="27">
        <v>15</v>
      </c>
      <c r="AB25" s="27">
        <v>0</v>
      </c>
      <c r="AC25" s="27">
        <v>4</v>
      </c>
      <c r="AD25" s="27"/>
      <c r="AE25" s="28"/>
      <c r="AF25" s="25">
        <f t="shared" si="3"/>
        <v>284</v>
      </c>
      <c r="AG25" s="25" t="str">
        <f t="shared" si="4"/>
        <v>24th</v>
      </c>
    </row>
    <row r="26" spans="1:33" ht="14.4" thickBot="1" x14ac:dyDescent="0.35">
      <c r="A26" s="2">
        <v>19</v>
      </c>
      <c r="B26" s="37" t="s">
        <v>35</v>
      </c>
      <c r="C26" s="24">
        <v>0.80208333333333337</v>
      </c>
      <c r="D26" s="24">
        <v>0.84305555555555556</v>
      </c>
      <c r="E26" s="24">
        <v>0.85</v>
      </c>
      <c r="F26" s="24">
        <v>0.88958333333333339</v>
      </c>
      <c r="G26" s="24">
        <v>0.89861111111111114</v>
      </c>
      <c r="H26" s="24">
        <v>0.9145833333333333</v>
      </c>
      <c r="I26" s="24">
        <v>0.91805555555555562</v>
      </c>
      <c r="J26" s="24">
        <v>0.93333333333333324</v>
      </c>
      <c r="K26" s="24">
        <v>0.93958333333333333</v>
      </c>
      <c r="L26" s="24">
        <v>0.98125000000000007</v>
      </c>
      <c r="M26" s="24">
        <v>0.9868055555555556</v>
      </c>
      <c r="N26" s="24">
        <v>6.9444444444444447E-4</v>
      </c>
      <c r="O26" s="24">
        <v>1.1111111111111112E-2</v>
      </c>
      <c r="P26" s="32">
        <v>1.8749999999999999E-2</v>
      </c>
      <c r="Q26" s="32">
        <v>1.9444444444444445E-2</v>
      </c>
      <c r="R26" s="32">
        <v>3.2638888888888891E-2</v>
      </c>
      <c r="S26" s="29">
        <f t="shared" si="0"/>
        <v>0.23055555555555551</v>
      </c>
      <c r="T26" s="29">
        <f t="shared" si="1"/>
        <v>0.18888888888888852</v>
      </c>
      <c r="U26" s="25">
        <f t="shared" si="2"/>
        <v>50</v>
      </c>
      <c r="V26" s="26">
        <f>COUNT(D26,F26,H26,J26,L26,N26,P26,#REF!,#REF!)*$AB$45</f>
        <v>175</v>
      </c>
      <c r="W26" s="27">
        <v>5</v>
      </c>
      <c r="X26" s="27">
        <v>2</v>
      </c>
      <c r="Y26" s="27">
        <v>5</v>
      </c>
      <c r="Z26" s="27">
        <v>10</v>
      </c>
      <c r="AA26" s="27">
        <v>19</v>
      </c>
      <c r="AB26" s="27">
        <v>6</v>
      </c>
      <c r="AC26" s="27">
        <v>10</v>
      </c>
      <c r="AD26" s="27"/>
      <c r="AE26" s="28"/>
      <c r="AF26" s="25">
        <f t="shared" si="3"/>
        <v>282</v>
      </c>
      <c r="AG26" s="25" t="str">
        <f t="shared" si="4"/>
        <v>25th</v>
      </c>
    </row>
    <row r="27" spans="1:33" ht="14.4" thickBot="1" x14ac:dyDescent="0.35">
      <c r="A27" s="2">
        <v>20</v>
      </c>
      <c r="B27" s="37" t="s">
        <v>36</v>
      </c>
      <c r="C27" s="24">
        <v>0.79722222222222217</v>
      </c>
      <c r="D27" s="24">
        <v>0.81597222222222221</v>
      </c>
      <c r="E27" s="24">
        <v>0.82152777777777775</v>
      </c>
      <c r="F27" s="24">
        <v>0.86875000000000002</v>
      </c>
      <c r="G27" s="24">
        <v>0.87430555555555556</v>
      </c>
      <c r="H27" s="24">
        <v>0.88958333333333339</v>
      </c>
      <c r="I27" s="24">
        <v>0.8965277777777777</v>
      </c>
      <c r="J27" s="24">
        <v>0.91666666666666663</v>
      </c>
      <c r="K27" s="24">
        <v>0.92013888888888884</v>
      </c>
      <c r="L27" s="24">
        <v>0.9819444444444444</v>
      </c>
      <c r="M27" s="24">
        <v>0.99444444444444446</v>
      </c>
      <c r="N27" s="24">
        <v>1.3194444444444444E-2</v>
      </c>
      <c r="O27" s="24">
        <v>2.6388888888888889E-2</v>
      </c>
      <c r="P27" s="24">
        <v>3.6805555555555557E-2</v>
      </c>
      <c r="Q27" s="24">
        <v>3.7499999999999999E-2</v>
      </c>
      <c r="R27" s="24">
        <v>4.9999999999999996E-2</v>
      </c>
      <c r="S27" s="29">
        <f t="shared" si="0"/>
        <v>0.25277777777777788</v>
      </c>
      <c r="T27" s="29">
        <f t="shared" si="1"/>
        <v>0.2055555555555558</v>
      </c>
      <c r="U27" s="25">
        <f t="shared" si="2"/>
        <v>25</v>
      </c>
      <c r="V27" s="26">
        <f>COUNT(D27,F27,H27,J27,L27,N27,P27,#REF!,#REF!)*$AB$45</f>
        <v>175</v>
      </c>
      <c r="W27" s="27">
        <v>6</v>
      </c>
      <c r="X27" s="27">
        <v>5</v>
      </c>
      <c r="Y27" s="27">
        <v>5</v>
      </c>
      <c r="Z27" s="27">
        <v>7</v>
      </c>
      <c r="AA27" s="27">
        <v>19</v>
      </c>
      <c r="AB27" s="27">
        <v>7</v>
      </c>
      <c r="AC27" s="27">
        <v>10</v>
      </c>
      <c r="AD27" s="27"/>
      <c r="AE27" s="28"/>
      <c r="AF27" s="25">
        <f t="shared" si="3"/>
        <v>259</v>
      </c>
      <c r="AG27" s="25" t="str">
        <f t="shared" si="4"/>
        <v>26th</v>
      </c>
    </row>
    <row r="28" spans="1:33" ht="14.4" thickBot="1" x14ac:dyDescent="0.35">
      <c r="A28" s="2">
        <v>2</v>
      </c>
      <c r="B28" s="37" t="s">
        <v>22</v>
      </c>
      <c r="C28" s="24">
        <v>0.73611111111111116</v>
      </c>
      <c r="D28" s="24">
        <v>0.7597222222222223</v>
      </c>
      <c r="E28" s="24">
        <v>0.76874999999999993</v>
      </c>
      <c r="F28" s="24">
        <v>0.82777777777777783</v>
      </c>
      <c r="G28" s="24">
        <v>0.83611111111111114</v>
      </c>
      <c r="H28" s="24">
        <v>0.8534722222222223</v>
      </c>
      <c r="I28" s="24">
        <v>0.86388888888888893</v>
      </c>
      <c r="J28" s="24">
        <v>0.875</v>
      </c>
      <c r="K28" s="24">
        <v>0.88124999999999998</v>
      </c>
      <c r="L28" s="24">
        <v>0.93333333333333324</v>
      </c>
      <c r="M28" s="24">
        <v>0.94097222222222221</v>
      </c>
      <c r="N28" s="24">
        <v>0.95972222222222225</v>
      </c>
      <c r="O28" s="24">
        <v>0.97430555555555554</v>
      </c>
      <c r="P28" s="24">
        <v>0.98263888888888884</v>
      </c>
      <c r="Q28" s="24">
        <v>0.98263888888888884</v>
      </c>
      <c r="R28" s="24">
        <v>0</v>
      </c>
      <c r="S28" s="29">
        <f>IF(COUNT(C28,R28)=2,MOD(1+R28-C28,1),"")</f>
        <v>0.26388888888888884</v>
      </c>
      <c r="T28" s="29">
        <f>IF(COUNT(C28:R28)=COLUMN(R28)-COLUMN(C28)+1,MOD(1+D28-C28+F28-E28+H28-G28+J28-I28+L28-K28+N28-M28+R28-O28,1),"")</f>
        <v>0.20763888888888893</v>
      </c>
      <c r="U28" s="25">
        <f t="shared" si="2"/>
        <v>25</v>
      </c>
      <c r="V28" s="26">
        <f>COUNT(D28,F28,H28,J28,L28,N28,P28,#REF!,#REF!)*$AB$45</f>
        <v>175</v>
      </c>
      <c r="W28" s="27">
        <v>5</v>
      </c>
      <c r="X28" s="27">
        <v>8</v>
      </c>
      <c r="Y28" s="27">
        <v>4</v>
      </c>
      <c r="Z28" s="27">
        <v>4</v>
      </c>
      <c r="AA28" s="27">
        <v>17</v>
      </c>
      <c r="AB28" s="27">
        <v>10</v>
      </c>
      <c r="AC28" s="27">
        <v>10</v>
      </c>
      <c r="AD28" s="27"/>
      <c r="AE28" s="28"/>
      <c r="AF28" s="25">
        <f>IF(ISBLANK(AE28),SUM(U28:AD28),"")</f>
        <v>258</v>
      </c>
      <c r="AG28" s="25" t="str">
        <f t="shared" si="4"/>
        <v>27th</v>
      </c>
    </row>
    <row r="29" spans="1:33" ht="14.4" thickBot="1" x14ac:dyDescent="0.35">
      <c r="A29" s="2">
        <v>17</v>
      </c>
      <c r="B29" s="37" t="s">
        <v>62</v>
      </c>
      <c r="C29" s="24">
        <v>0.78541666666666676</v>
      </c>
      <c r="D29" s="24">
        <v>0.83888888888888891</v>
      </c>
      <c r="E29" s="24">
        <v>0.84652777777777777</v>
      </c>
      <c r="F29" s="24">
        <v>0.89722222222222225</v>
      </c>
      <c r="G29" s="24">
        <v>0.91249999999999998</v>
      </c>
      <c r="H29" s="24">
        <v>0.92847222222222225</v>
      </c>
      <c r="I29" s="24">
        <v>0.93680555555555556</v>
      </c>
      <c r="J29" s="24">
        <v>0.9506944444444444</v>
      </c>
      <c r="K29" s="24">
        <v>0.95694444444444438</v>
      </c>
      <c r="L29" s="24">
        <v>0.99236111111111114</v>
      </c>
      <c r="M29" s="24">
        <v>6.9444444444444447E-4</v>
      </c>
      <c r="N29" s="24">
        <v>1.7361111111111112E-2</v>
      </c>
      <c r="O29" s="31">
        <v>3.2638888888888891E-2</v>
      </c>
      <c r="P29" s="38">
        <v>4.027777777777778E-2</v>
      </c>
      <c r="Q29" s="38">
        <v>4.1666666666666664E-2</v>
      </c>
      <c r="R29" s="33">
        <v>5.2777777777777778E-2</v>
      </c>
      <c r="S29" s="29">
        <f t="shared" si="0"/>
        <v>0.26736111111111105</v>
      </c>
      <c r="T29" s="29">
        <f t="shared" si="1"/>
        <v>0.20624999999999982</v>
      </c>
      <c r="U29" s="25">
        <f t="shared" si="2"/>
        <v>25</v>
      </c>
      <c r="V29" s="26">
        <f>COUNT(D29,F29,H29,J29,L29,N29,P29,#REF!,#REF!)*$AB$45</f>
        <v>175</v>
      </c>
      <c r="W29" s="27">
        <v>6</v>
      </c>
      <c r="X29" s="27">
        <v>7</v>
      </c>
      <c r="Y29" s="27">
        <v>3</v>
      </c>
      <c r="Z29" s="27">
        <v>4</v>
      </c>
      <c r="AA29" s="27">
        <v>18</v>
      </c>
      <c r="AB29" s="27">
        <v>6</v>
      </c>
      <c r="AC29" s="27">
        <v>3</v>
      </c>
      <c r="AD29" s="27"/>
      <c r="AE29" s="28"/>
      <c r="AF29" s="25">
        <f t="shared" si="3"/>
        <v>247</v>
      </c>
      <c r="AG29" s="25" t="str">
        <f t="shared" si="4"/>
        <v>28th</v>
      </c>
    </row>
    <row r="30" spans="1:33" ht="14.4" thickBot="1" x14ac:dyDescent="0.35">
      <c r="A30" s="2">
        <v>1</v>
      </c>
      <c r="B30" s="37" t="s">
        <v>21</v>
      </c>
      <c r="C30" s="24">
        <v>0.74305555555555547</v>
      </c>
      <c r="D30" s="24">
        <v>0.76111111111111107</v>
      </c>
      <c r="E30" s="24">
        <v>0.76736111111111116</v>
      </c>
      <c r="F30" s="24">
        <v>0.82777777777777783</v>
      </c>
      <c r="G30" s="24">
        <v>0.83680555555555547</v>
      </c>
      <c r="H30" s="24">
        <v>0.85555555555555562</v>
      </c>
      <c r="I30" s="24">
        <v>0.8652777777777777</v>
      </c>
      <c r="J30" s="24">
        <v>0.87777777777777777</v>
      </c>
      <c r="K30" s="24">
        <v>0.88194444444444453</v>
      </c>
      <c r="L30" s="24">
        <v>0.93333333333333324</v>
      </c>
      <c r="M30" s="24">
        <v>0.94513888888888886</v>
      </c>
      <c r="N30" s="24">
        <v>0.9604166666666667</v>
      </c>
      <c r="O30" s="24">
        <v>0.97430555555555554</v>
      </c>
      <c r="P30" s="24">
        <v>0.98333333333333339</v>
      </c>
      <c r="Q30" s="24">
        <v>0.98333333333333339</v>
      </c>
      <c r="R30" s="24">
        <v>0.99930555555555556</v>
      </c>
      <c r="S30" s="29">
        <f t="shared" ref="S30:S43" si="5">IF(COUNT(C30,R30)=2,MOD(1+R30-C30,1),"")</f>
        <v>0.25625000000000009</v>
      </c>
      <c r="T30" s="29">
        <f t="shared" ref="T30:T43" si="6">IF(COUNT(C30:R30)=COLUMN(R30)-COLUMN(C30)+1,MOD(1+D30-C30+F30-E30+H30-G30+J30-I30+L30-K30+N30-M30+R30-O30,1),"")</f>
        <v>0.20138888888888928</v>
      </c>
      <c r="U30" s="25">
        <f t="shared" si="2"/>
        <v>25</v>
      </c>
      <c r="V30" s="26">
        <f>COUNT(D30,F30,H30,J30,L30,N30,P30,#REF!,#REF!)*$AB$45</f>
        <v>175</v>
      </c>
      <c r="W30" s="27">
        <v>5</v>
      </c>
      <c r="X30" s="27">
        <v>7</v>
      </c>
      <c r="Y30" s="27">
        <v>4</v>
      </c>
      <c r="Z30" s="27">
        <v>6</v>
      </c>
      <c r="AA30" s="27">
        <v>16</v>
      </c>
      <c r="AB30" s="27">
        <v>10</v>
      </c>
      <c r="AC30" s="27">
        <v>10</v>
      </c>
      <c r="AD30" s="27" t="s">
        <v>10</v>
      </c>
      <c r="AE30" s="28" t="s">
        <v>10</v>
      </c>
      <c r="AF30" s="25" t="str">
        <f t="shared" ref="AF30:AF43" si="7">IF(ISBLANK(AE30),SUM(U30:AD30),"")</f>
        <v/>
      </c>
      <c r="AG30" s="25" t="str">
        <f t="shared" si="4"/>
        <v/>
      </c>
    </row>
    <row r="31" spans="1:33" ht="14.4" thickBot="1" x14ac:dyDescent="0.35">
      <c r="A31" s="2">
        <v>9</v>
      </c>
      <c r="B31" s="37" t="s">
        <v>28</v>
      </c>
      <c r="C31" s="24">
        <v>0.7583333333333333</v>
      </c>
      <c r="D31" s="24">
        <v>0.77361111111111114</v>
      </c>
      <c r="E31" s="24">
        <v>0.77777777777777779</v>
      </c>
      <c r="F31" s="24">
        <v>0.82638888888888884</v>
      </c>
      <c r="G31" s="24">
        <v>0.83333333333333337</v>
      </c>
      <c r="H31" s="24">
        <v>0.85069444444444453</v>
      </c>
      <c r="I31" s="24">
        <v>0.8569444444444444</v>
      </c>
      <c r="J31" s="24">
        <v>0.87083333333333324</v>
      </c>
      <c r="K31" s="24">
        <v>0.875</v>
      </c>
      <c r="L31" s="24"/>
      <c r="M31" s="24"/>
      <c r="N31" s="24">
        <v>0.98055555555555562</v>
      </c>
      <c r="O31" s="31">
        <v>0.9868055555555556</v>
      </c>
      <c r="P31" s="31">
        <v>0.99375000000000002</v>
      </c>
      <c r="Q31" s="31">
        <v>0.99444444444444446</v>
      </c>
      <c r="R31" s="24">
        <v>3.472222222222222E-3</v>
      </c>
      <c r="S31" s="29">
        <f t="shared" si="5"/>
        <v>0.24513888888888902</v>
      </c>
      <c r="T31" s="29" t="str">
        <f t="shared" si="6"/>
        <v/>
      </c>
      <c r="U31" s="25">
        <f t="shared" si="2"/>
        <v>0</v>
      </c>
      <c r="V31" s="26">
        <f>COUNT(D31,F31,H31,J31,L31,N31,P31,#REF!,#REF!)*$AB$45</f>
        <v>150</v>
      </c>
      <c r="W31" s="27">
        <v>6</v>
      </c>
      <c r="X31" s="27">
        <v>6</v>
      </c>
      <c r="Y31" s="27">
        <v>4</v>
      </c>
      <c r="Z31" s="27">
        <v>4</v>
      </c>
      <c r="AA31" s="27">
        <v>19</v>
      </c>
      <c r="AB31" s="27">
        <v>9</v>
      </c>
      <c r="AC31" s="27">
        <v>10</v>
      </c>
      <c r="AD31" s="27"/>
      <c r="AE31" s="28" t="s">
        <v>10</v>
      </c>
      <c r="AF31" s="25" t="str">
        <f t="shared" si="7"/>
        <v/>
      </c>
      <c r="AG31" s="25" t="str">
        <f t="shared" si="4"/>
        <v/>
      </c>
    </row>
    <row r="32" spans="1:33" ht="14.4" thickBot="1" x14ac:dyDescent="0.35">
      <c r="A32" s="5">
        <v>11</v>
      </c>
      <c r="B32" s="37" t="s">
        <v>29</v>
      </c>
      <c r="C32" s="24">
        <v>0.76388888888888884</v>
      </c>
      <c r="D32" s="24">
        <v>0.77916666666666667</v>
      </c>
      <c r="E32" s="24">
        <v>0.78680555555555554</v>
      </c>
      <c r="F32" s="24">
        <v>0.85069444444444453</v>
      </c>
      <c r="G32" s="24">
        <v>0.85763888888888884</v>
      </c>
      <c r="H32" s="24">
        <v>0.875</v>
      </c>
      <c r="I32" s="24">
        <v>0.88541666666666663</v>
      </c>
      <c r="J32" s="24">
        <v>0.89583333333333337</v>
      </c>
      <c r="K32" s="24">
        <v>0.90069444444444446</v>
      </c>
      <c r="L32" s="24"/>
      <c r="M32" s="24"/>
      <c r="N32" s="24">
        <v>0.98263888888888884</v>
      </c>
      <c r="O32" s="24">
        <v>0.99861111111111101</v>
      </c>
      <c r="P32" s="35">
        <v>4.8611111111111112E-3</v>
      </c>
      <c r="Q32" s="35">
        <v>5.5555555555555558E-3</v>
      </c>
      <c r="R32" s="35">
        <v>1.7361111111111112E-2</v>
      </c>
      <c r="S32" s="29">
        <f t="shared" si="5"/>
        <v>0.25347222222222232</v>
      </c>
      <c r="T32" s="29" t="str">
        <f t="shared" si="6"/>
        <v/>
      </c>
      <c r="U32" s="25">
        <f t="shared" si="2"/>
        <v>0</v>
      </c>
      <c r="V32" s="26">
        <f>COUNT(D32,F32,H32,J32,L32,N32,P32,#REF!,#REF!)*$AB$45</f>
        <v>150</v>
      </c>
      <c r="W32" s="27">
        <v>5</v>
      </c>
      <c r="X32" s="27">
        <v>7</v>
      </c>
      <c r="Y32" s="27">
        <v>4</v>
      </c>
      <c r="Z32" s="27">
        <v>7</v>
      </c>
      <c r="AA32" s="27">
        <v>20</v>
      </c>
      <c r="AB32" s="27">
        <v>6</v>
      </c>
      <c r="AC32" s="27">
        <v>10</v>
      </c>
      <c r="AD32" s="27"/>
      <c r="AE32" s="28" t="s">
        <v>10</v>
      </c>
      <c r="AF32" s="25" t="str">
        <f t="shared" si="7"/>
        <v/>
      </c>
      <c r="AG32" s="25" t="str">
        <f t="shared" si="4"/>
        <v/>
      </c>
    </row>
    <row r="33" spans="1:35" ht="14.4" thickBot="1" x14ac:dyDescent="0.35">
      <c r="A33" s="2">
        <v>22</v>
      </c>
      <c r="B33" s="37" t="s">
        <v>38</v>
      </c>
      <c r="C33" s="24">
        <v>0.81944444444444453</v>
      </c>
      <c r="D33" s="24">
        <v>0.84097222222222223</v>
      </c>
      <c r="E33" s="24">
        <v>0.8534722222222223</v>
      </c>
      <c r="F33" s="24">
        <v>0.93263888888888891</v>
      </c>
      <c r="G33" s="24">
        <v>0.94513888888888886</v>
      </c>
      <c r="H33" s="24">
        <v>0.96875</v>
      </c>
      <c r="I33" s="24">
        <v>0.97916666666666663</v>
      </c>
      <c r="J33" s="24">
        <v>0.9902777777777777</v>
      </c>
      <c r="K33" s="24">
        <v>0.99583333333333324</v>
      </c>
      <c r="L33" s="24">
        <v>3.5416666666666666E-2</v>
      </c>
      <c r="M33" s="24">
        <v>4.3750000000000004E-2</v>
      </c>
      <c r="N33" s="24"/>
      <c r="O33" s="24"/>
      <c r="P33" s="24"/>
      <c r="Q33" s="24"/>
      <c r="R33" s="39"/>
      <c r="S33" s="29" t="str">
        <f t="shared" si="5"/>
        <v/>
      </c>
      <c r="T33" s="29" t="str">
        <f t="shared" si="6"/>
        <v/>
      </c>
      <c r="U33" s="25">
        <f t="shared" si="2"/>
        <v>0</v>
      </c>
      <c r="V33" s="26">
        <f>COUNT(D33,F33,H33,J33,L33,N33,P33,#REF!,#REF!)*$AB$45</f>
        <v>125</v>
      </c>
      <c r="W33" s="27">
        <v>6</v>
      </c>
      <c r="X33" s="27">
        <v>8</v>
      </c>
      <c r="Y33" s="27">
        <v>3</v>
      </c>
      <c r="Z33" s="27">
        <v>5</v>
      </c>
      <c r="AA33" s="27">
        <v>14</v>
      </c>
      <c r="AB33" s="27">
        <v>9</v>
      </c>
      <c r="AC33" s="27">
        <v>0</v>
      </c>
      <c r="AD33" s="27"/>
      <c r="AE33" s="28" t="s">
        <v>10</v>
      </c>
      <c r="AF33" s="25" t="str">
        <f t="shared" si="7"/>
        <v/>
      </c>
      <c r="AG33" s="25" t="str">
        <f t="shared" si="4"/>
        <v/>
      </c>
    </row>
    <row r="34" spans="1:35" ht="14.4" thickBot="1" x14ac:dyDescent="0.35">
      <c r="A34" s="2">
        <v>23</v>
      </c>
      <c r="B34" s="37" t="s">
        <v>39</v>
      </c>
      <c r="C34" s="24">
        <v>0.80555555555555547</v>
      </c>
      <c r="D34" s="24">
        <v>0.82916666666666661</v>
      </c>
      <c r="E34" s="24">
        <v>0.83888888888888891</v>
      </c>
      <c r="F34" s="24">
        <v>0.87291666666666667</v>
      </c>
      <c r="G34" s="40">
        <v>0.87916666666666676</v>
      </c>
      <c r="H34" s="24">
        <v>0.89166666666666661</v>
      </c>
      <c r="I34" s="24">
        <v>0.90138888888888891</v>
      </c>
      <c r="J34" s="24">
        <v>0.92291666666666661</v>
      </c>
      <c r="K34" s="24">
        <v>0.92638888888888893</v>
      </c>
      <c r="L34" s="24"/>
      <c r="M34" s="24"/>
      <c r="N34" s="24">
        <v>0.97499999999999998</v>
      </c>
      <c r="O34" s="24">
        <v>0.9819444444444444</v>
      </c>
      <c r="P34" s="24">
        <v>0.98749999999999993</v>
      </c>
      <c r="Q34" s="24">
        <v>0.98749999999999993</v>
      </c>
      <c r="R34" s="24">
        <v>0.99791666666666667</v>
      </c>
      <c r="S34" s="29">
        <f t="shared" si="5"/>
        <v>0.19236111111111143</v>
      </c>
      <c r="T34" s="29" t="str">
        <f t="shared" si="6"/>
        <v/>
      </c>
      <c r="U34" s="25">
        <f t="shared" si="2"/>
        <v>0</v>
      </c>
      <c r="V34" s="26">
        <f>COUNT(D34,F34,H34,J34,L34,N34,P34,#REF!,#REF!)*$AB$45</f>
        <v>150</v>
      </c>
      <c r="W34" s="27">
        <v>6</v>
      </c>
      <c r="X34" s="27">
        <v>5</v>
      </c>
      <c r="Y34" s="27">
        <v>4</v>
      </c>
      <c r="Z34" s="27">
        <v>5</v>
      </c>
      <c r="AA34" s="27">
        <v>17</v>
      </c>
      <c r="AB34" s="27">
        <v>0</v>
      </c>
      <c r="AC34" s="27">
        <v>4</v>
      </c>
      <c r="AD34" s="27"/>
      <c r="AE34" s="28" t="s">
        <v>10</v>
      </c>
      <c r="AF34" s="25" t="str">
        <f t="shared" si="7"/>
        <v/>
      </c>
      <c r="AG34" s="25" t="str">
        <f t="shared" si="4"/>
        <v/>
      </c>
    </row>
    <row r="35" spans="1:35" ht="14.4" thickBot="1" x14ac:dyDescent="0.35">
      <c r="A35" s="2">
        <v>25</v>
      </c>
      <c r="B35" s="37" t="s">
        <v>41</v>
      </c>
      <c r="C35" s="24">
        <v>0.83124999999999993</v>
      </c>
      <c r="D35" s="24">
        <v>0.85069444444444453</v>
      </c>
      <c r="E35" s="24">
        <v>0.85763888888888884</v>
      </c>
      <c r="F35" s="24">
        <v>0.90763888888888899</v>
      </c>
      <c r="G35" s="24">
        <v>0.91875000000000007</v>
      </c>
      <c r="H35" s="24">
        <v>0.93402777777777779</v>
      </c>
      <c r="I35" s="24">
        <v>0.94930555555555562</v>
      </c>
      <c r="J35" s="24">
        <v>0.96180555555555547</v>
      </c>
      <c r="K35" s="24">
        <v>0.96805555555555556</v>
      </c>
      <c r="L35" s="24"/>
      <c r="M35" s="24"/>
      <c r="N35" s="24"/>
      <c r="O35" s="24"/>
      <c r="P35" s="32"/>
      <c r="Q35" s="32"/>
      <c r="R35" s="32"/>
      <c r="S35" s="29" t="str">
        <f t="shared" si="5"/>
        <v/>
      </c>
      <c r="T35" s="29" t="str">
        <f t="shared" si="6"/>
        <v/>
      </c>
      <c r="U35" s="25">
        <f t="shared" si="2"/>
        <v>0</v>
      </c>
      <c r="V35" s="26">
        <f>COUNT(D35,F35,H35,J35,L35,N35,P35,#REF!,#REF!)*$AB$45</f>
        <v>100</v>
      </c>
      <c r="W35" s="27">
        <v>5</v>
      </c>
      <c r="X35" s="27">
        <v>6</v>
      </c>
      <c r="Y35" s="27">
        <v>3</v>
      </c>
      <c r="Z35" s="27">
        <v>6</v>
      </c>
      <c r="AA35" s="27">
        <v>16</v>
      </c>
      <c r="AB35" s="27">
        <v>0</v>
      </c>
      <c r="AC35" s="27">
        <v>0</v>
      </c>
      <c r="AD35" s="27"/>
      <c r="AE35" s="28" t="s">
        <v>10</v>
      </c>
      <c r="AF35" s="25" t="str">
        <f t="shared" si="7"/>
        <v/>
      </c>
      <c r="AG35" s="25" t="str">
        <f t="shared" si="4"/>
        <v/>
      </c>
    </row>
    <row r="36" spans="1:35" ht="14.4" thickBot="1" x14ac:dyDescent="0.35">
      <c r="A36" s="2">
        <v>29</v>
      </c>
      <c r="B36" s="37" t="s">
        <v>45</v>
      </c>
      <c r="C36" s="24">
        <v>0.84027777777777779</v>
      </c>
      <c r="D36" s="24">
        <v>0.87569444444444444</v>
      </c>
      <c r="E36" s="24">
        <v>0.8833333333333333</v>
      </c>
      <c r="F36" s="24">
        <v>0.91666666666666663</v>
      </c>
      <c r="G36" s="24">
        <v>0.92847222222222225</v>
      </c>
      <c r="H36" s="24">
        <v>0.96250000000000002</v>
      </c>
      <c r="I36" s="24">
        <v>0.9770833333333333</v>
      </c>
      <c r="J36" s="33">
        <v>0.98819444444444438</v>
      </c>
      <c r="K36" s="33">
        <v>0.99375000000000002</v>
      </c>
      <c r="L36" s="24">
        <v>3.4027777777777775E-2</v>
      </c>
      <c r="M36" s="24">
        <v>4.3750000000000004E-2</v>
      </c>
      <c r="N36" s="24">
        <v>5.8333333333333327E-2</v>
      </c>
      <c r="O36" s="24">
        <v>6.3888888888888884E-2</v>
      </c>
      <c r="P36" s="24">
        <v>8.2638888888888887E-2</v>
      </c>
      <c r="Q36" s="24">
        <v>8.3333333333333329E-2</v>
      </c>
      <c r="R36" s="24"/>
      <c r="S36" s="29" t="str">
        <f t="shared" si="5"/>
        <v/>
      </c>
      <c r="T36" s="29" t="str">
        <f t="shared" si="6"/>
        <v/>
      </c>
      <c r="U36" s="25">
        <f t="shared" si="2"/>
        <v>0</v>
      </c>
      <c r="V36" s="26">
        <f>COUNT(D36,F36,H36,J36,L36,N36,P36,#REF!,#REF!)*$AB$45</f>
        <v>175</v>
      </c>
      <c r="W36" s="27">
        <v>6</v>
      </c>
      <c r="X36" s="27">
        <v>8</v>
      </c>
      <c r="Y36" s="27">
        <v>3</v>
      </c>
      <c r="Z36" s="27">
        <v>4</v>
      </c>
      <c r="AA36" s="27">
        <v>18</v>
      </c>
      <c r="AB36" s="27">
        <v>4</v>
      </c>
      <c r="AC36" s="27">
        <v>5</v>
      </c>
      <c r="AD36" s="27"/>
      <c r="AE36" s="28" t="s">
        <v>10</v>
      </c>
      <c r="AF36" s="25" t="str">
        <f t="shared" si="7"/>
        <v/>
      </c>
      <c r="AG36" s="25" t="str">
        <f t="shared" si="4"/>
        <v/>
      </c>
    </row>
    <row r="37" spans="1:35" ht="14.4" thickBot="1" x14ac:dyDescent="0.35">
      <c r="A37" s="2">
        <v>30</v>
      </c>
      <c r="B37" s="37" t="s">
        <v>46</v>
      </c>
      <c r="C37" s="24">
        <v>0.84444444444444444</v>
      </c>
      <c r="D37" s="24">
        <v>0.87013888888888891</v>
      </c>
      <c r="E37" s="24">
        <v>0.87777777777777777</v>
      </c>
      <c r="F37" s="24">
        <v>0.90902777777777777</v>
      </c>
      <c r="G37" s="24">
        <v>0.92013888888888884</v>
      </c>
      <c r="H37" s="24">
        <v>0.93680555555555556</v>
      </c>
      <c r="I37" s="31">
        <v>0.95138888888888884</v>
      </c>
      <c r="J37" s="24">
        <v>0.96597222222222223</v>
      </c>
      <c r="K37" s="24">
        <v>0.97222222222222221</v>
      </c>
      <c r="L37" s="32">
        <v>2.7777777777777779E-3</v>
      </c>
      <c r="M37" s="24">
        <v>1.3888888888888888E-2</v>
      </c>
      <c r="N37" s="24">
        <v>3.125E-2</v>
      </c>
      <c r="O37" s="24">
        <v>4.2361111111111106E-2</v>
      </c>
      <c r="P37" s="24"/>
      <c r="Q37" s="24"/>
      <c r="R37" s="30">
        <v>6.5972222222222224E-2</v>
      </c>
      <c r="S37" s="29">
        <f t="shared" si="5"/>
        <v>0.22152777777777788</v>
      </c>
      <c r="T37" s="29" t="str">
        <f t="shared" si="6"/>
        <v/>
      </c>
      <c r="U37" s="25">
        <f t="shared" si="2"/>
        <v>0</v>
      </c>
      <c r="V37" s="26">
        <f>COUNT(D37,F37,H37,J37,L37,N37,P37,#REF!,#REF!)*$AB$45</f>
        <v>150</v>
      </c>
      <c r="W37" s="27">
        <v>6</v>
      </c>
      <c r="X37" s="27">
        <v>10</v>
      </c>
      <c r="Y37" s="27">
        <v>7</v>
      </c>
      <c r="Z37" s="27">
        <v>10</v>
      </c>
      <c r="AA37" s="27">
        <v>20</v>
      </c>
      <c r="AB37" s="27">
        <v>10</v>
      </c>
      <c r="AC37" s="27">
        <v>6</v>
      </c>
      <c r="AD37" s="27"/>
      <c r="AE37" s="28" t="s">
        <v>10</v>
      </c>
      <c r="AF37" s="25" t="str">
        <f t="shared" si="7"/>
        <v/>
      </c>
      <c r="AG37" s="25" t="str">
        <f t="shared" si="4"/>
        <v/>
      </c>
    </row>
    <row r="38" spans="1:35" ht="14.4" thickBot="1" x14ac:dyDescent="0.35">
      <c r="A38" s="2">
        <v>31</v>
      </c>
      <c r="B38" s="37" t="s">
        <v>47</v>
      </c>
      <c r="C38" s="24">
        <v>0.84722222222222221</v>
      </c>
      <c r="D38" s="24">
        <v>0.86458333333333337</v>
      </c>
      <c r="E38" s="24">
        <v>0.86875000000000002</v>
      </c>
      <c r="F38" s="24">
        <v>0.90625</v>
      </c>
      <c r="G38" s="24">
        <v>0.91805555555555562</v>
      </c>
      <c r="H38" s="24">
        <v>0.93333333333333324</v>
      </c>
      <c r="I38" s="24">
        <v>0.94444444444444453</v>
      </c>
      <c r="J38" s="34">
        <v>0.95763888888888893</v>
      </c>
      <c r="K38" s="34">
        <v>0.96458333333333324</v>
      </c>
      <c r="L38" s="24"/>
      <c r="M38" s="24"/>
      <c r="N38" s="24">
        <v>2.8472222222222222E-2</v>
      </c>
      <c r="O38" s="24">
        <v>3.8194444444444441E-2</v>
      </c>
      <c r="P38" s="24">
        <v>4.5833333333333337E-2</v>
      </c>
      <c r="Q38" s="24">
        <v>4.6527777777777779E-2</v>
      </c>
      <c r="R38" s="24">
        <v>5.7638888888888885E-2</v>
      </c>
      <c r="S38" s="29">
        <f t="shared" si="5"/>
        <v>0.21041666666666659</v>
      </c>
      <c r="T38" s="29" t="str">
        <f t="shared" si="6"/>
        <v/>
      </c>
      <c r="U38" s="25">
        <f t="shared" si="2"/>
        <v>0</v>
      </c>
      <c r="V38" s="26">
        <f>COUNT(D38,F38,H38,J38,L38,N38,P38,#REF!,#REF!)*$AB$45</f>
        <v>150</v>
      </c>
      <c r="W38" s="27">
        <v>6</v>
      </c>
      <c r="X38" s="27">
        <v>10</v>
      </c>
      <c r="Y38" s="27">
        <v>4</v>
      </c>
      <c r="Z38" s="27">
        <v>8</v>
      </c>
      <c r="AA38" s="27">
        <v>17</v>
      </c>
      <c r="AB38" s="27">
        <v>9</v>
      </c>
      <c r="AC38" s="27">
        <v>7</v>
      </c>
      <c r="AD38" s="27"/>
      <c r="AE38" s="28" t="s">
        <v>10</v>
      </c>
      <c r="AF38" s="25" t="str">
        <f t="shared" si="7"/>
        <v/>
      </c>
      <c r="AG38" s="25" t="str">
        <f t="shared" si="4"/>
        <v/>
      </c>
    </row>
    <row r="39" spans="1:35" ht="14.4" thickBot="1" x14ac:dyDescent="0.35">
      <c r="A39" s="2">
        <v>33</v>
      </c>
      <c r="B39" s="37" t="s">
        <v>49</v>
      </c>
      <c r="C39" s="24">
        <v>0.8534722222222223</v>
      </c>
      <c r="D39" s="24">
        <v>0.87569444444444444</v>
      </c>
      <c r="E39" s="24">
        <v>0.88194444444444453</v>
      </c>
      <c r="F39" s="24">
        <v>0.92361111111111116</v>
      </c>
      <c r="G39" s="24">
        <v>0.93472222222222223</v>
      </c>
      <c r="H39" s="24">
        <v>0.95624999999999993</v>
      </c>
      <c r="I39" s="24">
        <v>0.96319444444444446</v>
      </c>
      <c r="J39" s="24">
        <v>0.97916666666666663</v>
      </c>
      <c r="K39" s="24">
        <v>0.9868055555555556</v>
      </c>
      <c r="L39" s="24">
        <v>9.7222222222222224E-3</v>
      </c>
      <c r="M39" s="24">
        <v>1.4583333333333332E-2</v>
      </c>
      <c r="N39" s="24"/>
      <c r="O39" s="24"/>
      <c r="P39" s="24"/>
      <c r="Q39" s="24"/>
      <c r="R39" s="24"/>
      <c r="S39" s="29" t="str">
        <f t="shared" si="5"/>
        <v/>
      </c>
      <c r="T39" s="29" t="str">
        <f t="shared" si="6"/>
        <v/>
      </c>
      <c r="U39" s="25">
        <f t="shared" si="2"/>
        <v>0</v>
      </c>
      <c r="V39" s="26">
        <f>COUNT(D39,F39,H39,J39,L39,N39,P39,#REF!,#REF!)*$AB$45</f>
        <v>125</v>
      </c>
      <c r="W39" s="27">
        <v>6</v>
      </c>
      <c r="X39" s="27">
        <v>5</v>
      </c>
      <c r="Y39" s="27">
        <v>6</v>
      </c>
      <c r="Z39" s="27">
        <v>4</v>
      </c>
      <c r="AA39" s="27">
        <v>14</v>
      </c>
      <c r="AB39" s="27">
        <v>0</v>
      </c>
      <c r="AC39" s="27">
        <v>0</v>
      </c>
      <c r="AD39" s="27"/>
      <c r="AE39" s="28" t="s">
        <v>10</v>
      </c>
      <c r="AF39" s="25" t="str">
        <f t="shared" si="7"/>
        <v/>
      </c>
      <c r="AG39" s="25" t="str">
        <f t="shared" si="4"/>
        <v/>
      </c>
    </row>
    <row r="40" spans="1:35" ht="14.4" thickBot="1" x14ac:dyDescent="0.35">
      <c r="A40" s="2">
        <v>35</v>
      </c>
      <c r="B40" s="37" t="s">
        <v>51</v>
      </c>
      <c r="C40" s="24">
        <v>0.86388888888888893</v>
      </c>
      <c r="D40" s="24">
        <v>0.89027777777777783</v>
      </c>
      <c r="E40" s="24">
        <v>0.89444444444444438</v>
      </c>
      <c r="F40" s="24"/>
      <c r="G40" s="24"/>
      <c r="H40" s="24">
        <v>0.9243055555555556</v>
      </c>
      <c r="I40" s="24">
        <v>0.93472222222222223</v>
      </c>
      <c r="J40" s="24">
        <v>0.9458333333333333</v>
      </c>
      <c r="K40" s="24">
        <v>0.9506944444444444</v>
      </c>
      <c r="L40" s="24">
        <v>1.0416666666666666E-2</v>
      </c>
      <c r="M40" s="24">
        <v>1.4583333333333332E-2</v>
      </c>
      <c r="N40" s="24">
        <v>2.9166666666666664E-2</v>
      </c>
      <c r="O40" s="24">
        <v>4.027777777777778E-2</v>
      </c>
      <c r="P40" s="33">
        <v>4.7222222222222221E-2</v>
      </c>
      <c r="Q40" s="33">
        <v>4.7916666666666663E-2</v>
      </c>
      <c r="R40" s="46">
        <v>6.1111111111111116E-2</v>
      </c>
      <c r="S40" s="29">
        <f t="shared" si="5"/>
        <v>0.19722222222222219</v>
      </c>
      <c r="T40" s="29" t="str">
        <f t="shared" si="6"/>
        <v/>
      </c>
      <c r="U40" s="25">
        <f t="shared" si="2"/>
        <v>0</v>
      </c>
      <c r="V40" s="26">
        <f>COUNT(D40,F40,H40,J40,L40,N40,P40,#REF!,#REF!)*$AB$45</f>
        <v>150</v>
      </c>
      <c r="W40" s="27">
        <v>6</v>
      </c>
      <c r="X40" s="27">
        <v>4</v>
      </c>
      <c r="Y40" s="27"/>
      <c r="Z40" s="27">
        <v>5</v>
      </c>
      <c r="AA40" s="27">
        <v>14</v>
      </c>
      <c r="AB40" s="27">
        <v>1</v>
      </c>
      <c r="AC40" s="27">
        <v>3</v>
      </c>
      <c r="AD40" s="27"/>
      <c r="AE40" s="28" t="s">
        <v>10</v>
      </c>
      <c r="AF40" s="25" t="str">
        <f t="shared" si="7"/>
        <v/>
      </c>
      <c r="AG40" s="25" t="str">
        <f t="shared" si="4"/>
        <v/>
      </c>
    </row>
    <row r="41" spans="1:35" ht="14.4" thickBot="1" x14ac:dyDescent="0.35">
      <c r="A41" s="2">
        <v>37</v>
      </c>
      <c r="B41" s="37" t="s">
        <v>53</v>
      </c>
      <c r="C41" s="24">
        <v>0.86944444444444446</v>
      </c>
      <c r="D41" s="24">
        <v>0.88680555555555562</v>
      </c>
      <c r="E41" s="24">
        <v>0.89236111111111116</v>
      </c>
      <c r="F41" s="24"/>
      <c r="G41" s="24"/>
      <c r="H41" s="24">
        <v>0.9243055555555556</v>
      </c>
      <c r="I41" s="24">
        <v>0.92986111111111114</v>
      </c>
      <c r="J41" s="24">
        <v>0.94097222222222221</v>
      </c>
      <c r="K41" s="24">
        <v>0.94791666666666663</v>
      </c>
      <c r="L41" s="24">
        <v>0.9819444444444444</v>
      </c>
      <c r="M41" s="24">
        <v>0.99791666666666667</v>
      </c>
      <c r="N41" s="24">
        <v>1.3194444444444444E-2</v>
      </c>
      <c r="O41" s="31">
        <v>1.8055555555555557E-2</v>
      </c>
      <c r="P41" s="31">
        <v>3.6805555555555557E-2</v>
      </c>
      <c r="Q41" s="31">
        <v>3.7499999999999999E-2</v>
      </c>
      <c r="R41" s="24">
        <v>4.9305555555555554E-2</v>
      </c>
      <c r="S41" s="29">
        <f t="shared" si="5"/>
        <v>0.17986111111111103</v>
      </c>
      <c r="T41" s="29" t="str">
        <f t="shared" si="6"/>
        <v/>
      </c>
      <c r="U41" s="25">
        <f t="shared" si="2"/>
        <v>0</v>
      </c>
      <c r="V41" s="26">
        <f>COUNT(D41,F41,H41,J41,L41,N41,P41,#REF!,#REF!)*$AB$45</f>
        <v>150</v>
      </c>
      <c r="W41" s="27">
        <v>6</v>
      </c>
      <c r="X41" s="27">
        <v>5</v>
      </c>
      <c r="Y41" s="27"/>
      <c r="Z41" s="27">
        <v>5</v>
      </c>
      <c r="AA41" s="27">
        <v>19</v>
      </c>
      <c r="AB41" s="27">
        <v>6</v>
      </c>
      <c r="AC41" s="27">
        <v>4</v>
      </c>
      <c r="AD41" s="27"/>
      <c r="AE41" s="28" t="s">
        <v>10</v>
      </c>
      <c r="AF41" s="25" t="str">
        <f t="shared" si="7"/>
        <v/>
      </c>
      <c r="AG41" s="25" t="str">
        <f t="shared" si="4"/>
        <v/>
      </c>
    </row>
    <row r="42" spans="1:35" ht="14.4" thickBot="1" x14ac:dyDescent="0.35">
      <c r="A42" s="22">
        <v>39</v>
      </c>
      <c r="B42" s="37" t="s">
        <v>54</v>
      </c>
      <c r="C42" s="24">
        <v>0.87569444444444444</v>
      </c>
      <c r="D42" s="24">
        <v>0.91111111111111109</v>
      </c>
      <c r="E42" s="24">
        <v>0.91736111111111107</v>
      </c>
      <c r="F42" s="24">
        <v>0.9902777777777777</v>
      </c>
      <c r="G42" s="24">
        <v>0.99861111111111101</v>
      </c>
      <c r="H42" s="24">
        <v>1.5972222222222224E-2</v>
      </c>
      <c r="I42" s="24">
        <v>2.2222222222222223E-2</v>
      </c>
      <c r="J42" s="24"/>
      <c r="K42" s="24"/>
      <c r="L42" s="24"/>
      <c r="M42" s="24"/>
      <c r="N42" s="24"/>
      <c r="O42" s="24"/>
      <c r="P42" s="34"/>
      <c r="Q42" s="34"/>
      <c r="R42" s="34"/>
      <c r="S42" s="29" t="str">
        <f t="shared" si="5"/>
        <v/>
      </c>
      <c r="T42" s="29" t="str">
        <f t="shared" si="6"/>
        <v/>
      </c>
      <c r="U42" s="25">
        <f t="shared" si="2"/>
        <v>0</v>
      </c>
      <c r="V42" s="26">
        <f>COUNT(D42,F42,H42,J42,L42,N42,P42,#REF!,#REF!)*$AB$45</f>
        <v>75</v>
      </c>
      <c r="W42" s="27">
        <v>6</v>
      </c>
      <c r="X42" s="27">
        <v>5</v>
      </c>
      <c r="Y42" s="27">
        <v>3</v>
      </c>
      <c r="Z42" s="27">
        <v>6</v>
      </c>
      <c r="AA42" s="27">
        <v>20</v>
      </c>
      <c r="AB42" s="27">
        <v>0</v>
      </c>
      <c r="AC42" s="27">
        <v>0</v>
      </c>
      <c r="AD42" s="27"/>
      <c r="AE42" s="28" t="s">
        <v>10</v>
      </c>
      <c r="AF42" s="25" t="str">
        <f t="shared" si="7"/>
        <v/>
      </c>
      <c r="AG42" s="25" t="str">
        <f t="shared" si="4"/>
        <v/>
      </c>
    </row>
    <row r="43" spans="1:35" ht="14.4" thickBot="1" x14ac:dyDescent="0.35">
      <c r="A43" s="2">
        <v>44</v>
      </c>
      <c r="B43" s="37" t="s">
        <v>57</v>
      </c>
      <c r="C43" s="24">
        <v>0.89027777777777783</v>
      </c>
      <c r="D43" s="24"/>
      <c r="E43" s="24"/>
      <c r="F43" s="24">
        <v>0.98611111111111116</v>
      </c>
      <c r="G43" s="24">
        <v>0.99513888888888891</v>
      </c>
      <c r="H43" s="24">
        <v>2.4999999999999998E-2</v>
      </c>
      <c r="I43" s="24">
        <v>3.1944444444444449E-2</v>
      </c>
      <c r="J43" s="24"/>
      <c r="K43" s="24"/>
      <c r="L43" s="24"/>
      <c r="M43" s="24"/>
      <c r="N43" s="24"/>
      <c r="O43" s="24"/>
      <c r="P43" s="35"/>
      <c r="Q43" s="35"/>
      <c r="R43" s="35"/>
      <c r="S43" s="29" t="str">
        <f t="shared" si="5"/>
        <v/>
      </c>
      <c r="T43" s="29" t="str">
        <f t="shared" si="6"/>
        <v/>
      </c>
      <c r="U43" s="25">
        <f t="shared" si="2"/>
        <v>0</v>
      </c>
      <c r="V43" s="26">
        <f>COUNT(D43,F43,H43,J43,L43,N43,P43,#REF!,#REF!)*$AB$45</f>
        <v>50</v>
      </c>
      <c r="W43" s="27">
        <v>6</v>
      </c>
      <c r="X43" s="27">
        <v>5</v>
      </c>
      <c r="Y43" s="27">
        <v>4</v>
      </c>
      <c r="Z43" s="27">
        <v>5</v>
      </c>
      <c r="AA43" s="27">
        <v>19</v>
      </c>
      <c r="AB43" s="27">
        <v>0</v>
      </c>
      <c r="AC43" s="27">
        <v>0</v>
      </c>
      <c r="AD43" s="27"/>
      <c r="AE43" s="28" t="s">
        <v>10</v>
      </c>
      <c r="AF43" s="25" t="str">
        <f t="shared" si="7"/>
        <v/>
      </c>
      <c r="AG43" s="25" t="str">
        <f t="shared" si="4"/>
        <v/>
      </c>
    </row>
    <row r="44" spans="1:35" x14ac:dyDescent="0.3">
      <c r="B44" s="44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6"/>
      <c r="T44" s="6"/>
      <c r="U44" s="7"/>
      <c r="V44" s="8"/>
      <c r="W44" s="42"/>
      <c r="X44" s="42"/>
      <c r="Y44" s="42"/>
      <c r="Z44" s="42"/>
      <c r="AA44" s="42"/>
      <c r="AB44" s="42"/>
      <c r="AC44" s="42"/>
      <c r="AD44" s="42"/>
      <c r="AE44" s="43"/>
      <c r="AF44" s="7"/>
      <c r="AG44" s="7"/>
    </row>
    <row r="45" spans="1:35" x14ac:dyDescent="0.3">
      <c r="B45" s="45"/>
      <c r="C45" s="15">
        <v>0.125</v>
      </c>
      <c r="D45" s="16" t="s">
        <v>15</v>
      </c>
      <c r="E45" s="16"/>
      <c r="G45" s="14">
        <v>200</v>
      </c>
      <c r="H45" s="16" t="s">
        <v>19</v>
      </c>
      <c r="I45" s="16"/>
      <c r="L45" s="14">
        <v>25</v>
      </c>
      <c r="M45" s="16" t="s">
        <v>18</v>
      </c>
      <c r="N45" s="16"/>
      <c r="O45" s="16"/>
      <c r="P45" s="16"/>
      <c r="Q45" s="16"/>
      <c r="R45" s="12"/>
      <c r="S45" s="16"/>
      <c r="T45" s="3"/>
      <c r="U45" s="21">
        <v>1.0416666666666666E-2</v>
      </c>
      <c r="V45" s="16" t="s">
        <v>17</v>
      </c>
      <c r="X45" s="12"/>
      <c r="Y45" s="3"/>
      <c r="Z45" s="13"/>
      <c r="AB45" s="14">
        <v>25</v>
      </c>
      <c r="AC45" s="23"/>
      <c r="AD45" s="3" t="s">
        <v>16</v>
      </c>
      <c r="AF45" s="16"/>
      <c r="AG45" s="16"/>
      <c r="AH45" s="16"/>
      <c r="AI45" s="16"/>
    </row>
    <row r="46" spans="1:35" x14ac:dyDescent="0.3">
      <c r="C46" s="11"/>
      <c r="M46" s="4"/>
      <c r="N46" s="4"/>
      <c r="O46" s="4"/>
      <c r="P46" s="4"/>
      <c r="Q46" s="4"/>
    </row>
  </sheetData>
  <autoFilter ref="A1:AG1">
    <filterColumn colId="0" showButton="0"/>
    <filterColumn colId="3" showButton="0"/>
    <filterColumn colId="5" showButton="0"/>
    <filterColumn colId="7" showButton="0"/>
    <filterColumn colId="9" showButton="0"/>
    <filterColumn colId="11" showButton="0"/>
    <filterColumn colId="13" showButton="0"/>
    <filterColumn colId="15" showButton="0"/>
    <sortState ref="A2:AG45">
      <sortCondition descending="1" ref="AF1"/>
    </sortState>
  </autoFilter>
  <sortState ref="A31:AG43">
    <sortCondition ref="A31:A43"/>
  </sortState>
  <mergeCells count="8">
    <mergeCell ref="P1:Q1"/>
    <mergeCell ref="A1:B1"/>
    <mergeCell ref="D1:E1"/>
    <mergeCell ref="F1:G1"/>
    <mergeCell ref="H1:I1"/>
    <mergeCell ref="N1:O1"/>
    <mergeCell ref="J1:K1"/>
    <mergeCell ref="L1:M1"/>
  </mergeCells>
  <phoneticPr fontId="2"/>
  <conditionalFormatting sqref="D1:N1 R1 B1 S1:AG44 A1:A44 C1:C44">
    <cfRule type="expression" dxfId="7" priority="2" stopIfTrue="1">
      <formula>MOD(ROW(),2)=1</formula>
    </cfRule>
  </conditionalFormatting>
  <conditionalFormatting sqref="D2:P44">
    <cfRule type="expression" dxfId="6" priority="3" stopIfTrue="1">
      <formula>AND(COUNT(C2,D2)=2,MOD(D2-C2+1,1)&gt;0.25)</formula>
    </cfRule>
    <cfRule type="expression" dxfId="5" priority="4" stopIfTrue="1">
      <formula>MOD(ROW(),2)=1</formula>
    </cfRule>
  </conditionalFormatting>
  <conditionalFormatting sqref="R2:R44">
    <cfRule type="expression" dxfId="4" priority="7" stopIfTrue="1">
      <formula>AND(COUNT(M2,R2)=2,MOD(R2-M2+1,1)&gt;0.25)</formula>
    </cfRule>
    <cfRule type="expression" dxfId="3" priority="8" stopIfTrue="1">
      <formula>MOD(ROW(),2)=1</formula>
    </cfRule>
  </conditionalFormatting>
  <conditionalFormatting sqref="Q2:Q44">
    <cfRule type="expression" dxfId="2" priority="11" stopIfTrue="1">
      <formula>AND(COUNT(O2,Q2)=2,MOD(Q2-O2+1,1)&gt;0.25)</formula>
    </cfRule>
    <cfRule type="expression" dxfId="1" priority="12" stopIfTrue="1">
      <formula>MOD(ROW(),2)=1</formula>
    </cfRule>
  </conditionalFormatting>
  <conditionalFormatting sqref="P1">
    <cfRule type="expression" dxfId="0" priority="1" stopIfTrue="1">
      <formula>MOD(ROW(),2)=1</formula>
    </cfRule>
  </conditionalFormatting>
  <printOptions horizontalCentered="1" verticalCentered="1"/>
  <pageMargins left="0.78740157480314965" right="0.78740157480314965" top="1.1811023622047245" bottom="0.59055118110236227" header="0.51181102362204722" footer="0.31496062992125984"/>
  <pageSetup paperSize="9" scale="78" firstPageNumber="0" orientation="landscape" horizontalDpi="300" verticalDpi="300" r:id="rId1"/>
  <headerFooter>
    <oddHeader>&amp;C&amp;"TheSerifBlack-Caps,Regular"&amp;36GLSW COUNTY SCOUT NIGHT EXERCISE 2016</oddHeader>
    <oddFooter>&amp;C&amp;"Humanist 777 BT,Bold"&amp;16www.glswscouts.org.uk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Worksheet</vt:lpstr>
      <vt:lpstr>Worksheet!Print_Area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Someone</dc:creator>
  <cp:lastModifiedBy>Nigel Waine</cp:lastModifiedBy>
  <cp:lastPrinted>2016-03-13T16:08:36Z</cp:lastPrinted>
  <dcterms:created xsi:type="dcterms:W3CDTF">2011-03-18T21:13:22Z</dcterms:created>
  <dcterms:modified xsi:type="dcterms:W3CDTF">2016-03-13T18:57:32Z</dcterms:modified>
</cp:coreProperties>
</file>